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YandexDisk\1_ПРОЕКТЫ\8.1. ЕТУ\06_Отгрузка\2025\Ведомости для ЕТУ\"/>
    </mc:Choice>
  </mc:AlternateContent>
  <xr:revisionPtr revIDLastSave="0" documentId="13_ncr:1_{BAC6878D-CB47-4D55-ACAF-CFEBD09B8CD4}" xr6:coauthVersionLast="47" xr6:coauthVersionMax="47" xr10:uidLastSave="{00000000-0000-0000-0000-000000000000}"/>
  <bookViews>
    <workbookView xWindow="-120" yWindow="-120" windowWidth="29040" windowHeight="15720" xr2:uid="{3DCB3807-7842-4FEA-A860-9C904DB3A473}"/>
  </bookViews>
  <sheets>
    <sheet name="КМД" sheetId="1" r:id="rId1"/>
    <sheet name="Отгрузки" sheetId="2" r:id="rId2"/>
    <sheet name="Договор" sheetId="4" r:id="rId3"/>
    <sheet name="Аналитика" sheetId="3" r:id="rId4"/>
  </sheets>
  <definedNames>
    <definedName name="_xlnm._FilterDatabase" localSheetId="0" hidden="1">КМД!$A$1:$G$209</definedName>
    <definedName name="_xlnm._FilterDatabase" localSheetId="1" hidden="1">Отгрузки!$A$1:$K$269</definedName>
  </definedNames>
  <calcPr calcId="191029" iterateDelta="1E-4"/>
  <pivotCaches>
    <pivotCache cacheId="0" r:id="rId5"/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0" i="2" l="1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C2" i="2"/>
  <c r="D2" i="2" s="1"/>
  <c r="C3" i="2"/>
  <c r="D3" i="2" s="1"/>
  <c r="C4" i="2"/>
  <c r="D4" i="2" s="1"/>
  <c r="C5" i="2"/>
  <c r="D5" i="2" s="1"/>
  <c r="C6" i="2"/>
  <c r="D6" i="2" s="1"/>
  <c r="C7" i="2"/>
  <c r="D7" i="2" s="1"/>
  <c r="C8" i="2"/>
  <c r="D8" i="2" s="1"/>
  <c r="C9" i="2"/>
  <c r="D9" i="2" s="1"/>
  <c r="C10" i="2"/>
  <c r="D10" i="2" s="1"/>
  <c r="C11" i="2"/>
  <c r="D11" i="2" s="1"/>
  <c r="C12" i="2"/>
  <c r="D12" i="2" s="1"/>
  <c r="C13" i="2"/>
  <c r="D13" i="2" s="1"/>
  <c r="C14" i="2"/>
  <c r="D14" i="2" s="1"/>
  <c r="C15" i="2"/>
  <c r="D15" i="2" s="1"/>
  <c r="C16" i="2"/>
  <c r="D16" i="2" s="1"/>
  <c r="C17" i="2"/>
  <c r="D17" i="2" s="1"/>
  <c r="C18" i="2"/>
  <c r="D18" i="2" s="1"/>
  <c r="C19" i="2"/>
  <c r="D19" i="2" s="1"/>
  <c r="C20" i="2"/>
  <c r="D20" i="2" s="1"/>
  <c r="C21" i="2"/>
  <c r="D21" i="2" s="1"/>
  <c r="C22" i="2"/>
  <c r="D22" i="2" s="1"/>
  <c r="C23" i="2"/>
  <c r="D23" i="2" s="1"/>
  <c r="C24" i="2"/>
  <c r="D24" i="2" s="1"/>
  <c r="C25" i="2"/>
  <c r="D25" i="2" s="1"/>
  <c r="C26" i="2"/>
  <c r="D26" i="2" s="1"/>
  <c r="C27" i="2"/>
  <c r="D27" i="2" s="1"/>
  <c r="C28" i="2"/>
  <c r="D28" i="2" s="1"/>
  <c r="C29" i="2"/>
  <c r="D29" i="2" s="1"/>
  <c r="C30" i="2"/>
  <c r="D30" i="2" s="1"/>
  <c r="C31" i="2"/>
  <c r="D31" i="2" s="1"/>
  <c r="C32" i="2"/>
  <c r="D32" i="2" s="1"/>
  <c r="C33" i="2"/>
  <c r="D33" i="2" s="1"/>
  <c r="C34" i="2"/>
  <c r="D34" i="2" s="1"/>
  <c r="C35" i="2"/>
  <c r="D35" i="2" s="1"/>
  <c r="C36" i="2"/>
  <c r="D36" i="2" s="1"/>
  <c r="C37" i="2"/>
  <c r="D37" i="2" s="1"/>
  <c r="C38" i="2"/>
  <c r="D38" i="2" s="1"/>
  <c r="C39" i="2"/>
  <c r="D39" i="2" s="1"/>
  <c r="C40" i="2"/>
  <c r="D40" i="2" s="1"/>
  <c r="C41" i="2"/>
  <c r="D41" i="2" s="1"/>
  <c r="C42" i="2"/>
  <c r="D42" i="2" s="1"/>
  <c r="C43" i="2"/>
  <c r="D43" i="2" s="1"/>
  <c r="C44" i="2"/>
  <c r="D44" i="2" s="1"/>
  <c r="C45" i="2"/>
  <c r="D45" i="2" s="1"/>
  <c r="C46" i="2"/>
  <c r="D46" i="2" s="1"/>
  <c r="C47" i="2"/>
  <c r="D47" i="2" s="1"/>
  <c r="C48" i="2"/>
  <c r="D48" i="2" s="1"/>
  <c r="C49" i="2"/>
  <c r="D49" i="2" s="1"/>
  <c r="C50" i="2"/>
  <c r="D50" i="2" s="1"/>
  <c r="C51" i="2"/>
  <c r="D51" i="2" s="1"/>
  <c r="C52" i="2"/>
  <c r="D52" i="2" s="1"/>
  <c r="C53" i="2"/>
  <c r="D53" i="2" s="1"/>
  <c r="C54" i="2"/>
  <c r="D54" i="2" s="1"/>
  <c r="C55" i="2"/>
  <c r="D55" i="2" s="1"/>
  <c r="C56" i="2"/>
  <c r="D56" i="2" s="1"/>
  <c r="C57" i="2"/>
  <c r="D57" i="2" s="1"/>
  <c r="C58" i="2"/>
  <c r="D58" i="2" s="1"/>
  <c r="C59" i="2"/>
  <c r="D59" i="2" s="1"/>
  <c r="C60" i="2"/>
  <c r="D60" i="2" s="1"/>
  <c r="C61" i="2"/>
  <c r="D61" i="2" s="1"/>
  <c r="C62" i="2"/>
  <c r="D62" i="2" s="1"/>
  <c r="C63" i="2"/>
  <c r="D63" i="2" s="1"/>
  <c r="C64" i="2"/>
  <c r="D64" i="2" s="1"/>
  <c r="C65" i="2"/>
  <c r="D65" i="2" s="1"/>
  <c r="C66" i="2"/>
  <c r="D66" i="2" s="1"/>
  <c r="C67" i="2"/>
  <c r="D67" i="2" s="1"/>
  <c r="C68" i="2"/>
  <c r="D68" i="2" s="1"/>
  <c r="C69" i="2"/>
  <c r="D69" i="2" s="1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 l="1"/>
  <c r="K48" i="2"/>
  <c r="K47" i="2"/>
  <c r="K46" i="2"/>
  <c r="K45" i="2"/>
  <c r="K39" i="2" l="1"/>
  <c r="K40" i="2"/>
  <c r="K41" i="2"/>
  <c r="K42" i="2"/>
  <c r="K43" i="2"/>
  <c r="K44" i="2"/>
  <c r="K38" i="2" l="1"/>
  <c r="K37" i="2"/>
  <c r="K36" i="2"/>
  <c r="K32" i="2"/>
  <c r="K33" i="2"/>
  <c r="K34" i="2"/>
  <c r="K35" i="2"/>
  <c r="K31" i="2" l="1"/>
  <c r="K30" i="2"/>
  <c r="K29" i="2"/>
  <c r="L13" i="2" l="1"/>
  <c r="L12" i="2"/>
  <c r="L11" i="2"/>
  <c r="L10" i="2"/>
  <c r="L9" i="2"/>
  <c r="K14" i="2" l="1"/>
  <c r="K15" i="2"/>
  <c r="K10" i="2" l="1"/>
  <c r="K11" i="2"/>
  <c r="K12" i="2"/>
  <c r="K13" i="2"/>
  <c r="K9" i="2"/>
  <c r="K7" i="2" l="1"/>
  <c r="K8" i="2"/>
  <c r="F7" i="2"/>
  <c r="F8" i="2"/>
  <c r="F3" i="2" l="1"/>
  <c r="F4" i="2"/>
  <c r="F5" i="2"/>
  <c r="F6" i="2"/>
  <c r="F2" i="2"/>
  <c r="G248" i="1" l="1"/>
  <c r="G249" i="1"/>
  <c r="G251" i="1"/>
  <c r="G252" i="1"/>
  <c r="G253" i="1"/>
  <c r="G254" i="1"/>
  <c r="G255" i="1"/>
  <c r="G256" i="1"/>
  <c r="G257" i="1"/>
  <c r="G258" i="1"/>
  <c r="G259" i="1"/>
  <c r="G260" i="1"/>
  <c r="G262" i="1"/>
  <c r="G263" i="1"/>
  <c r="G264" i="1"/>
  <c r="G265" i="1"/>
  <c r="G266" i="1"/>
  <c r="G267" i="1"/>
  <c r="G268" i="1"/>
  <c r="G269" i="1"/>
  <c r="G270" i="1"/>
  <c r="G271" i="1"/>
  <c r="G273" i="1"/>
  <c r="G274" i="1"/>
  <c r="G275" i="1"/>
  <c r="G276" i="1"/>
  <c r="G277" i="1"/>
  <c r="G278" i="1"/>
  <c r="G279" i="1"/>
  <c r="G280" i="1"/>
  <c r="G281" i="1"/>
  <c r="G282" i="1"/>
  <c r="G284" i="1"/>
  <c r="G285" i="1"/>
  <c r="G286" i="1"/>
  <c r="G287" i="1"/>
  <c r="G288" i="1"/>
  <c r="G289" i="1"/>
  <c r="G290" i="1"/>
  <c r="G291" i="1"/>
  <c r="G292" i="1"/>
  <c r="G293" i="1"/>
  <c r="G295" i="1"/>
  <c r="G296" i="1"/>
  <c r="G297" i="1"/>
  <c r="G298" i="1"/>
  <c r="G299" i="1"/>
  <c r="G300" i="1"/>
  <c r="G301" i="1"/>
  <c r="G302" i="1"/>
  <c r="G303" i="1"/>
  <c r="G304" i="1"/>
  <c r="G306" i="1"/>
  <c r="G307" i="1"/>
  <c r="G308" i="1"/>
  <c r="G309" i="1"/>
  <c r="G310" i="1"/>
  <c r="G311" i="1"/>
  <c r="G312" i="1"/>
  <c r="G313" i="1"/>
  <c r="G314" i="1"/>
  <c r="G315" i="1"/>
  <c r="G317" i="1"/>
  <c r="G318" i="1"/>
  <c r="G319" i="1"/>
  <c r="G320" i="1"/>
  <c r="G321" i="1"/>
  <c r="G322" i="1"/>
  <c r="G323" i="1"/>
  <c r="G324" i="1"/>
  <c r="G325" i="1"/>
  <c r="G326" i="1"/>
  <c r="G185" i="1"/>
  <c r="G186" i="1"/>
  <c r="G187" i="1"/>
  <c r="G188" i="1"/>
  <c r="G189" i="1"/>
  <c r="G190" i="1"/>
  <c r="G191" i="1"/>
  <c r="G192" i="1"/>
  <c r="G193" i="1"/>
  <c r="G194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8" i="1"/>
  <c r="G219" i="1"/>
  <c r="G220" i="1"/>
  <c r="G221" i="1"/>
  <c r="G222" i="1"/>
  <c r="G223" i="1"/>
  <c r="G224" i="1"/>
  <c r="G225" i="1"/>
  <c r="G226" i="1"/>
  <c r="G227" i="1"/>
  <c r="G229" i="1"/>
  <c r="G230" i="1"/>
  <c r="G231" i="1"/>
  <c r="G232" i="1"/>
  <c r="G233" i="1"/>
  <c r="G337" i="1"/>
  <c r="G341" i="1"/>
  <c r="G342" i="1"/>
  <c r="G343" i="1"/>
  <c r="G344" i="1"/>
  <c r="G345" i="1"/>
  <c r="G346" i="1"/>
  <c r="G347" i="1"/>
  <c r="G327" i="1"/>
  <c r="G328" i="1"/>
  <c r="G329" i="1"/>
  <c r="G330" i="1"/>
  <c r="G331" i="1"/>
  <c r="G332" i="1"/>
  <c r="G333" i="1"/>
  <c r="G334" i="1"/>
  <c r="G335" i="1"/>
  <c r="G336" i="1"/>
  <c r="G338" i="1"/>
  <c r="G339" i="1"/>
  <c r="G340" i="1"/>
  <c r="G348" i="1"/>
  <c r="G359" i="1"/>
  <c r="G362" i="1"/>
  <c r="G363" i="1"/>
  <c r="G364" i="1"/>
  <c r="G365" i="1"/>
  <c r="G366" i="1"/>
  <c r="G367" i="1"/>
  <c r="G368" i="1"/>
  <c r="G349" i="1"/>
  <c r="G350" i="1"/>
  <c r="G351" i="1"/>
  <c r="G352" i="1"/>
  <c r="G353" i="1"/>
  <c r="G354" i="1"/>
  <c r="G355" i="1"/>
  <c r="G356" i="1"/>
  <c r="G357" i="1"/>
  <c r="G358" i="1"/>
  <c r="G360" i="1"/>
  <c r="G361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9" i="1"/>
  <c r="G390" i="1"/>
  <c r="G391" i="1"/>
  <c r="G392" i="1"/>
  <c r="G393" i="1"/>
  <c r="G394" i="1"/>
  <c r="G395" i="1"/>
  <c r="G396" i="1"/>
  <c r="G383" i="1"/>
  <c r="G384" i="1"/>
  <c r="G385" i="1"/>
  <c r="G386" i="1"/>
  <c r="G387" i="1"/>
  <c r="G388" i="1"/>
  <c r="G397" i="1"/>
  <c r="G398" i="1"/>
  <c r="G399" i="1"/>
  <c r="G400" i="1"/>
  <c r="G401" i="1"/>
  <c r="G402" i="1"/>
  <c r="G403" i="1"/>
  <c r="G414" i="1"/>
  <c r="G419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04" i="1"/>
  <c r="G406" i="1"/>
  <c r="G407" i="1"/>
  <c r="G408" i="1"/>
  <c r="G409" i="1"/>
  <c r="G410" i="1"/>
  <c r="G411" i="1"/>
  <c r="G412" i="1"/>
  <c r="G413" i="1"/>
  <c r="G405" i="1"/>
  <c r="G415" i="1"/>
  <c r="G416" i="1"/>
  <c r="G417" i="1"/>
  <c r="G418" i="1"/>
  <c r="G420" i="1"/>
  <c r="G421" i="1"/>
  <c r="G422" i="1"/>
  <c r="G452" i="1"/>
  <c r="G463" i="1"/>
  <c r="G471" i="1"/>
  <c r="G472" i="1"/>
  <c r="G473" i="1"/>
  <c r="G474" i="1"/>
  <c r="G475" i="1"/>
  <c r="G476" i="1"/>
  <c r="G477" i="1"/>
  <c r="G453" i="1"/>
  <c r="G454" i="1"/>
  <c r="G455" i="1"/>
  <c r="G456" i="1"/>
  <c r="G457" i="1"/>
  <c r="G458" i="1"/>
  <c r="G459" i="1"/>
  <c r="G460" i="1"/>
  <c r="G461" i="1"/>
  <c r="G462" i="1"/>
  <c r="G464" i="1"/>
  <c r="G465" i="1"/>
  <c r="G466" i="1"/>
  <c r="G467" i="1"/>
  <c r="G468" i="1"/>
  <c r="G469" i="1"/>
  <c r="G470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8" i="1"/>
  <c r="G509" i="1"/>
  <c r="G510" i="1"/>
  <c r="G511" i="1"/>
  <c r="G512" i="1"/>
  <c r="G513" i="1"/>
  <c r="G514" i="1"/>
  <c r="G515" i="1"/>
  <c r="G502" i="1"/>
  <c r="G503" i="1"/>
  <c r="G504" i="1"/>
  <c r="G505" i="1"/>
  <c r="G506" i="1"/>
  <c r="G507" i="1"/>
  <c r="G516" i="1"/>
  <c r="G517" i="1"/>
  <c r="G518" i="1"/>
  <c r="G519" i="1"/>
  <c r="G520" i="1"/>
  <c r="G521" i="1"/>
  <c r="G522" i="1"/>
  <c r="G523" i="1"/>
  <c r="G524" i="1"/>
  <c r="G525" i="1"/>
  <c r="G528" i="1"/>
  <c r="G529" i="1"/>
  <c r="G530" i="1"/>
  <c r="G531" i="1"/>
  <c r="G532" i="1"/>
  <c r="G533" i="1"/>
  <c r="G534" i="1"/>
  <c r="G535" i="1"/>
  <c r="G526" i="1"/>
  <c r="G527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I45" i="2" s="1"/>
  <c r="N45" i="2" s="1"/>
  <c r="G551" i="1"/>
  <c r="G552" i="1"/>
  <c r="I40" i="2" s="1"/>
  <c r="N40" i="2" s="1"/>
  <c r="G553" i="1"/>
  <c r="G554" i="1"/>
  <c r="G555" i="1"/>
  <c r="I35" i="2" s="1"/>
  <c r="N35" i="2" s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I47" i="2" s="1"/>
  <c r="N47" i="2" s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I48" i="2" s="1"/>
  <c r="N48" i="2" s="1"/>
  <c r="G601" i="1"/>
  <c r="G602" i="1"/>
  <c r="G603" i="1"/>
  <c r="G604" i="1"/>
  <c r="G605" i="1"/>
  <c r="G606" i="1"/>
  <c r="G607" i="1"/>
  <c r="G608" i="1"/>
  <c r="G609" i="1"/>
  <c r="G610" i="1"/>
  <c r="G611" i="1"/>
  <c r="R5" i="4"/>
  <c r="B4" i="4"/>
  <c r="B5" i="4" s="1"/>
  <c r="I4" i="2"/>
  <c r="I6" i="2"/>
  <c r="K2" i="2"/>
  <c r="K3" i="2"/>
  <c r="K4" i="2"/>
  <c r="K5" i="2"/>
  <c r="K6" i="2"/>
  <c r="I44" i="2" l="1"/>
  <c r="N44" i="2" s="1"/>
  <c r="I11" i="2"/>
  <c r="N11" i="2" s="1"/>
  <c r="I8" i="2"/>
  <c r="N8" i="2" s="1"/>
  <c r="I46" i="2"/>
  <c r="N46" i="2" s="1"/>
  <c r="I38" i="2"/>
  <c r="N38" i="2" s="1"/>
  <c r="I34" i="2"/>
  <c r="N34" i="2" s="1"/>
  <c r="I31" i="2"/>
  <c r="N31" i="2" s="1"/>
  <c r="I13" i="2"/>
  <c r="N13" i="2" s="1"/>
  <c r="I39" i="2"/>
  <c r="N39" i="2" s="1"/>
  <c r="I15" i="2"/>
  <c r="N15" i="2" s="1"/>
  <c r="I30" i="2"/>
  <c r="N30" i="2" s="1"/>
  <c r="I12" i="2"/>
  <c r="N12" i="2" s="1"/>
  <c r="C4" i="4"/>
  <c r="C5" i="4" l="1"/>
  <c r="I4" i="4"/>
  <c r="I5" i="4" s="1"/>
  <c r="G2" i="1"/>
  <c r="G3" i="1"/>
  <c r="G4" i="1"/>
  <c r="I14" i="2" s="1"/>
  <c r="N14" i="2" s="1"/>
  <c r="G6" i="1"/>
  <c r="I5" i="2" s="1"/>
  <c r="G8" i="1"/>
  <c r="G20" i="1"/>
  <c r="I2" i="2" s="1"/>
  <c r="N2" i="2" s="1"/>
  <c r="G25" i="1"/>
  <c r="I7" i="2" s="1"/>
  <c r="N7" i="2" s="1"/>
  <c r="G26" i="1"/>
  <c r="I3" i="2" s="1"/>
  <c r="G27" i="1"/>
  <c r="G28" i="1"/>
  <c r="I51" i="2" s="1"/>
  <c r="N51" i="2" s="1"/>
  <c r="G29" i="1"/>
  <c r="I55" i="2" s="1"/>
  <c r="N55" i="2" s="1"/>
  <c r="G30" i="1"/>
  <c r="I58" i="2" s="1"/>
  <c r="N58" i="2" s="1"/>
  <c r="G31" i="1"/>
  <c r="I28" i="2" s="1"/>
  <c r="N28" i="2" s="1"/>
  <c r="G32" i="1"/>
  <c r="I50" i="2" s="1"/>
  <c r="N50" i="2" s="1"/>
  <c r="G33" i="1"/>
  <c r="G44" i="1"/>
  <c r="G46" i="1"/>
  <c r="G47" i="1"/>
  <c r="G48" i="1"/>
  <c r="G49" i="1"/>
  <c r="G50" i="1"/>
  <c r="G51" i="1"/>
  <c r="G52" i="1"/>
  <c r="G34" i="1"/>
  <c r="G35" i="1"/>
  <c r="G36" i="1"/>
  <c r="G37" i="1"/>
  <c r="G38" i="1"/>
  <c r="G39" i="1"/>
  <c r="G40" i="1"/>
  <c r="G41" i="1"/>
  <c r="G42" i="1"/>
  <c r="G43" i="1"/>
  <c r="G45" i="1"/>
  <c r="G53" i="1"/>
  <c r="G59" i="1"/>
  <c r="G60" i="1"/>
  <c r="G61" i="1"/>
  <c r="G62" i="1"/>
  <c r="G63" i="1"/>
  <c r="G64" i="1"/>
  <c r="G65" i="1"/>
  <c r="G66" i="1"/>
  <c r="G54" i="1"/>
  <c r="G55" i="1"/>
  <c r="G56" i="1"/>
  <c r="G57" i="1"/>
  <c r="G58" i="1"/>
  <c r="G67" i="1"/>
  <c r="G68" i="1"/>
  <c r="G69" i="1"/>
  <c r="G70" i="1"/>
  <c r="G81" i="1"/>
  <c r="G90" i="1"/>
  <c r="G91" i="1"/>
  <c r="G92" i="1"/>
  <c r="G93" i="1"/>
  <c r="G94" i="1"/>
  <c r="G95" i="1"/>
  <c r="G96" i="1"/>
  <c r="G71" i="1"/>
  <c r="G72" i="1"/>
  <c r="G73" i="1"/>
  <c r="G74" i="1"/>
  <c r="G75" i="1"/>
  <c r="G76" i="1"/>
  <c r="G77" i="1"/>
  <c r="G78" i="1"/>
  <c r="G79" i="1"/>
  <c r="G80" i="1"/>
  <c r="G82" i="1"/>
  <c r="G83" i="1"/>
  <c r="G84" i="1"/>
  <c r="G85" i="1"/>
  <c r="G86" i="1"/>
  <c r="G87" i="1"/>
  <c r="G88" i="1"/>
  <c r="G89" i="1"/>
  <c r="G97" i="1"/>
  <c r="I36" i="2" s="1"/>
  <c r="N36" i="2" s="1"/>
  <c r="G98" i="1"/>
  <c r="G99" i="1"/>
  <c r="I32" i="2" s="1"/>
  <c r="N32" i="2" s="1"/>
  <c r="G100" i="1"/>
  <c r="I33" i="2" s="1"/>
  <c r="N33" i="2" s="1"/>
  <c r="G101" i="1"/>
  <c r="G102" i="1"/>
  <c r="I10" i="2" s="1"/>
  <c r="N10" i="2" s="1"/>
  <c r="G103" i="1"/>
  <c r="I60" i="2" s="1"/>
  <c r="N60" i="2" s="1"/>
  <c r="G104" i="1"/>
  <c r="I53" i="2" s="1"/>
  <c r="N53" i="2" s="1"/>
  <c r="G105" i="1"/>
  <c r="G106" i="1"/>
  <c r="I59" i="2" s="1"/>
  <c r="N59" i="2" s="1"/>
  <c r="G5" i="1"/>
  <c r="I19" i="2" s="1"/>
  <c r="N19" i="2" s="1"/>
  <c r="G7" i="1"/>
  <c r="G9" i="1"/>
  <c r="G12" i="1"/>
  <c r="G13" i="1"/>
  <c r="G14" i="1"/>
  <c r="G15" i="1"/>
  <c r="G16" i="1"/>
  <c r="G17" i="1"/>
  <c r="G18" i="1"/>
  <c r="G19" i="1"/>
  <c r="G10" i="1"/>
  <c r="G11" i="1"/>
  <c r="G21" i="1"/>
  <c r="G22" i="1"/>
  <c r="N6" i="2" s="1"/>
  <c r="G23" i="1"/>
  <c r="G24" i="1"/>
  <c r="G107" i="1"/>
  <c r="G110" i="1"/>
  <c r="G111" i="1"/>
  <c r="G112" i="1"/>
  <c r="G113" i="1"/>
  <c r="G114" i="1"/>
  <c r="G115" i="1"/>
  <c r="G116" i="1"/>
  <c r="G117" i="1"/>
  <c r="G108" i="1"/>
  <c r="G109" i="1"/>
  <c r="G118" i="1"/>
  <c r="G119" i="1"/>
  <c r="G120" i="1"/>
  <c r="G121" i="1"/>
  <c r="G122" i="1"/>
  <c r="G133" i="1"/>
  <c r="I16" i="2" s="1"/>
  <c r="N16" i="2" s="1"/>
  <c r="G138" i="1"/>
  <c r="G139" i="1"/>
  <c r="G140" i="1"/>
  <c r="I24" i="2" s="1"/>
  <c r="N24" i="2" s="1"/>
  <c r="G141" i="1"/>
  <c r="G142" i="1"/>
  <c r="G143" i="1"/>
  <c r="G144" i="1"/>
  <c r="I67" i="2" s="1"/>
  <c r="N67" i="2" s="1"/>
  <c r="G123" i="1"/>
  <c r="G124" i="1"/>
  <c r="G125" i="1"/>
  <c r="G126" i="1"/>
  <c r="G127" i="1"/>
  <c r="I21" i="2" s="1"/>
  <c r="N21" i="2" s="1"/>
  <c r="G128" i="1"/>
  <c r="G129" i="1"/>
  <c r="G130" i="1"/>
  <c r="G131" i="1"/>
  <c r="I20" i="2" s="1"/>
  <c r="N20" i="2" s="1"/>
  <c r="G132" i="1"/>
  <c r="G134" i="1"/>
  <c r="G135" i="1"/>
  <c r="G136" i="1"/>
  <c r="G137" i="1"/>
  <c r="G145" i="1"/>
  <c r="I41" i="2" s="1"/>
  <c r="N41" i="2" s="1"/>
  <c r="G146" i="1"/>
  <c r="G147" i="1"/>
  <c r="G148" i="1"/>
  <c r="I43" i="2" s="1"/>
  <c r="N43" i="2" s="1"/>
  <c r="G149" i="1"/>
  <c r="I65" i="2" s="1"/>
  <c r="N65" i="2" s="1"/>
  <c r="G150" i="1"/>
  <c r="G151" i="1"/>
  <c r="I69" i="2" s="1"/>
  <c r="N69" i="2" s="1"/>
  <c r="G152" i="1"/>
  <c r="I54" i="2" s="1"/>
  <c r="N54" i="2" s="1"/>
  <c r="G153" i="1"/>
  <c r="I66" i="2" s="1"/>
  <c r="N66" i="2" s="1"/>
  <c r="G154" i="1"/>
  <c r="I56" i="2" s="1"/>
  <c r="N56" i="2" s="1"/>
  <c r="G155" i="1"/>
  <c r="I57" i="2" s="1"/>
  <c r="N57" i="2" s="1"/>
  <c r="G156" i="1"/>
  <c r="I64" i="2" s="1"/>
  <c r="N64" i="2" s="1"/>
  <c r="G157" i="1"/>
  <c r="I61" i="2" s="1"/>
  <c r="N61" i="2" s="1"/>
  <c r="G158" i="1"/>
  <c r="G160" i="1"/>
  <c r="G161" i="1"/>
  <c r="G162" i="1"/>
  <c r="G163" i="1"/>
  <c r="G164" i="1"/>
  <c r="G165" i="1"/>
  <c r="G166" i="1"/>
  <c r="G167" i="1"/>
  <c r="G159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239" i="1"/>
  <c r="G250" i="1"/>
  <c r="G261" i="1"/>
  <c r="G272" i="1"/>
  <c r="G283" i="1"/>
  <c r="G294" i="1"/>
  <c r="G305" i="1"/>
  <c r="G316" i="1"/>
  <c r="G184" i="1"/>
  <c r="G195" i="1"/>
  <c r="G206" i="1"/>
  <c r="G217" i="1"/>
  <c r="G228" i="1"/>
  <c r="G234" i="1"/>
  <c r="G235" i="1"/>
  <c r="G236" i="1"/>
  <c r="G237" i="1"/>
  <c r="G238" i="1"/>
  <c r="G240" i="1"/>
  <c r="G241" i="1"/>
  <c r="G242" i="1"/>
  <c r="G243" i="1"/>
  <c r="G244" i="1"/>
  <c r="G245" i="1"/>
  <c r="G246" i="1"/>
  <c r="G247" i="1"/>
  <c r="N5" i="2" l="1"/>
  <c r="I62" i="2"/>
  <c r="N62" i="2" s="1"/>
  <c r="I63" i="2"/>
  <c r="N63" i="2" s="1"/>
  <c r="I17" i="2"/>
  <c r="N17" i="2" s="1"/>
  <c r="I27" i="2"/>
  <c r="N27" i="2" s="1"/>
  <c r="I23" i="2"/>
  <c r="N23" i="2" s="1"/>
  <c r="I22" i="2"/>
  <c r="N22" i="2" s="1"/>
  <c r="I25" i="2"/>
  <c r="N25" i="2" s="1"/>
  <c r="I68" i="2"/>
  <c r="N68" i="2" s="1"/>
  <c r="I52" i="2"/>
  <c r="N52" i="2" s="1"/>
  <c r="I49" i="2"/>
  <c r="N49" i="2" s="1"/>
  <c r="I42" i="2"/>
  <c r="N42" i="2" s="1"/>
  <c r="I18" i="2"/>
  <c r="N18" i="2" s="1"/>
  <c r="I26" i="2"/>
  <c r="N26" i="2" s="1"/>
  <c r="I37" i="2"/>
  <c r="N37" i="2" s="1"/>
  <c r="I29" i="2"/>
  <c r="N29" i="2" s="1"/>
  <c r="I9" i="2"/>
  <c r="N9" i="2" s="1"/>
  <c r="N4" i="2"/>
  <c r="N3" i="2"/>
</calcChain>
</file>

<file path=xl/sharedStrings.xml><?xml version="1.0" encoding="utf-8"?>
<sst xmlns="http://schemas.openxmlformats.org/spreadsheetml/2006/main" count="2722" uniqueCount="715">
  <si>
    <t>№</t>
  </si>
  <si>
    <t>Марка</t>
  </si>
  <si>
    <t>Наименование</t>
  </si>
  <si>
    <t>КМД</t>
  </si>
  <si>
    <t>Кол-во</t>
  </si>
  <si>
    <t>Очередь</t>
  </si>
  <si>
    <t>Масса общая</t>
  </si>
  <si>
    <t>Комментарий</t>
  </si>
  <si>
    <t>НАСТА</t>
  </si>
  <si>
    <t>ОВ</t>
  </si>
  <si>
    <t>Дата отгрузки</t>
  </si>
  <si>
    <t>Кол-во (накоп. Итог)</t>
  </si>
  <si>
    <t>Водитель</t>
  </si>
  <si>
    <t>Общий итог</t>
  </si>
  <si>
    <t>с НДС</t>
  </si>
  <si>
    <t>без НДС</t>
  </si>
  <si>
    <t>Дата оплаты</t>
  </si>
  <si>
    <t>%</t>
  </si>
  <si>
    <t>Стоимость</t>
  </si>
  <si>
    <t>Предоплата</t>
  </si>
  <si>
    <t>Доплата</t>
  </si>
  <si>
    <t>Остаток</t>
  </si>
  <si>
    <t>за 1 тонну</t>
  </si>
  <si>
    <t>общая</t>
  </si>
  <si>
    <t>налог</t>
  </si>
  <si>
    <t>График оплаты</t>
  </si>
  <si>
    <t>Сумма</t>
  </si>
  <si>
    <t>Дата</t>
  </si>
  <si>
    <t>Оплачено</t>
  </si>
  <si>
    <t>Налог</t>
  </si>
  <si>
    <t>Секция</t>
  </si>
  <si>
    <t>Машины:</t>
  </si>
  <si>
    <t>Отгружено</t>
  </si>
  <si>
    <t>Подрядчики:</t>
  </si>
  <si>
    <r>
      <t xml:space="preserve">Остаток оплаты
</t>
    </r>
    <r>
      <rPr>
        <sz val="10"/>
        <color theme="1"/>
        <rFont val="Calibri"/>
        <family val="2"/>
        <charset val="204"/>
        <scheme val="minor"/>
      </rPr>
      <t>(с НДС)</t>
    </r>
  </si>
  <si>
    <r>
      <t xml:space="preserve">Масса по КМД
</t>
    </r>
    <r>
      <rPr>
        <sz val="10"/>
        <color theme="1"/>
        <rFont val="Calibri"/>
        <family val="2"/>
        <charset val="204"/>
        <scheme val="minor"/>
      </rPr>
      <t>(общая)</t>
    </r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</si>
  <si>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</si>
  <si>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r>
      <t xml:space="preserve">Дата прибытия
</t>
    </r>
    <r>
      <rPr>
        <sz val="10"/>
        <color theme="1"/>
        <rFont val="Calibri"/>
        <family val="2"/>
        <charset val="204"/>
        <scheme val="minor"/>
      </rPr>
      <t>(расчетная)</t>
    </r>
  </si>
  <si>
    <r>
      <t xml:space="preserve">Дата прибытия
</t>
    </r>
    <r>
      <rPr>
        <sz val="10"/>
        <color theme="1"/>
        <rFont val="Calibri"/>
        <family val="2"/>
        <charset val="204"/>
        <scheme val="minor"/>
      </rPr>
      <t>(фактическая)</t>
    </r>
  </si>
  <si>
    <t>Масса:</t>
  </si>
  <si>
    <t>1А-1</t>
  </si>
  <si>
    <t>Связь</t>
  </si>
  <si>
    <t>1632-2021-2.1.3-КМД</t>
  </si>
  <si>
    <t>Очередь 1</t>
  </si>
  <si>
    <t>1Б-1</t>
  </si>
  <si>
    <t>Распорка</t>
  </si>
  <si>
    <t>1Б1-1</t>
  </si>
  <si>
    <t>Балка</t>
  </si>
  <si>
    <t>ЭТОН</t>
  </si>
  <si>
    <t>1Б1-2</t>
  </si>
  <si>
    <t>1Б1-3</t>
  </si>
  <si>
    <t>1Б1-4</t>
  </si>
  <si>
    <t>1Б1-5</t>
  </si>
  <si>
    <t>1Б1-6</t>
  </si>
  <si>
    <t>1Б2-1</t>
  </si>
  <si>
    <t>1Б3-1</t>
  </si>
  <si>
    <t>1Б3-2</t>
  </si>
  <si>
    <t>1Б3-3</t>
  </si>
  <si>
    <t>1Б3-4</t>
  </si>
  <si>
    <t>1Б3-5</t>
  </si>
  <si>
    <t>1Б4-1</t>
  </si>
  <si>
    <t>1Б4-2</t>
  </si>
  <si>
    <t>1Б4-3</t>
  </si>
  <si>
    <t>1Б4-4</t>
  </si>
  <si>
    <t>1Б4-5</t>
  </si>
  <si>
    <t>1Б4-6</t>
  </si>
  <si>
    <t>1Б4-7</t>
  </si>
  <si>
    <t>1Б4-8</t>
  </si>
  <si>
    <t>1Б4-9</t>
  </si>
  <si>
    <t>1Б4-10</t>
  </si>
  <si>
    <t>1Б4-11</t>
  </si>
  <si>
    <t>1Б4-12</t>
  </si>
  <si>
    <t>1Б4-13</t>
  </si>
  <si>
    <t>1Б4-14</t>
  </si>
  <si>
    <t>1Б4-15</t>
  </si>
  <si>
    <t>1Б4-16</t>
  </si>
  <si>
    <t>1Б4-17</t>
  </si>
  <si>
    <t>1Б4-18</t>
  </si>
  <si>
    <t>1Б4-19</t>
  </si>
  <si>
    <t>1Б4-20</t>
  </si>
  <si>
    <t>1Б5-1</t>
  </si>
  <si>
    <t>1Б5-2</t>
  </si>
  <si>
    <t>1Б5-3</t>
  </si>
  <si>
    <t>1Б5-4</t>
  </si>
  <si>
    <t>1Б5-5</t>
  </si>
  <si>
    <t>1Б5-6</t>
  </si>
  <si>
    <t>1Б5-7</t>
  </si>
  <si>
    <t>1Б5-8</t>
  </si>
  <si>
    <t>1Б5-9</t>
  </si>
  <si>
    <t>1Б5-10</t>
  </si>
  <si>
    <t>1Б5-11</t>
  </si>
  <si>
    <t>1Б5-12</t>
  </si>
  <si>
    <t>1Б5-13</t>
  </si>
  <si>
    <t>1Б5-14</t>
  </si>
  <si>
    <t>1Б6-1</t>
  </si>
  <si>
    <t>1Б6-2</t>
  </si>
  <si>
    <t>1Б6-3</t>
  </si>
  <si>
    <t>1Б7-1</t>
  </si>
  <si>
    <t>1Б7-2</t>
  </si>
  <si>
    <t>1Б7-3</t>
  </si>
  <si>
    <t>1Б7-4</t>
  </si>
  <si>
    <t>1Б7-5</t>
  </si>
  <si>
    <t>1Б7-6</t>
  </si>
  <si>
    <t>1Б7-7</t>
  </si>
  <si>
    <t>1Б7-8</t>
  </si>
  <si>
    <t>1Б7-9</t>
  </si>
  <si>
    <t>1Б7-10</t>
  </si>
  <si>
    <t>1Б7-11</t>
  </si>
  <si>
    <t>1Б7-12</t>
  </si>
  <si>
    <t>1Б7-13</t>
  </si>
  <si>
    <t>1Б7-14</t>
  </si>
  <si>
    <t>1Б7-15</t>
  </si>
  <si>
    <t>1Б7-16</t>
  </si>
  <si>
    <t>1Б7-17</t>
  </si>
  <si>
    <t>1Б7-18</t>
  </si>
  <si>
    <t>1Б7-19</t>
  </si>
  <si>
    <t>1Б7-20</t>
  </si>
  <si>
    <t>1Б7-21</t>
  </si>
  <si>
    <t>1Б7-22</t>
  </si>
  <si>
    <t>1Б7-23</t>
  </si>
  <si>
    <t>1Б7-24</t>
  </si>
  <si>
    <t>1Б7-25</t>
  </si>
  <si>
    <t>1Б7-26</t>
  </si>
  <si>
    <t>1Б7-27</t>
  </si>
  <si>
    <t>1Б8-1</t>
  </si>
  <si>
    <t>1Б8-2</t>
  </si>
  <si>
    <t>1Б8-3</t>
  </si>
  <si>
    <t>1Б8-4</t>
  </si>
  <si>
    <t>1Б8-5</t>
  </si>
  <si>
    <t>1Б8-6</t>
  </si>
  <si>
    <t>1Б9-1</t>
  </si>
  <si>
    <t>1Б9-2</t>
  </si>
  <si>
    <t>1Б9-3</t>
  </si>
  <si>
    <t>1Б9-4</t>
  </si>
  <si>
    <t>1Б11-1</t>
  </si>
  <si>
    <t>1Б12-1</t>
  </si>
  <si>
    <t>1Б13-1</t>
  </si>
  <si>
    <t>1Б13-2</t>
  </si>
  <si>
    <t>1Б13-3</t>
  </si>
  <si>
    <t>1Б13-4</t>
  </si>
  <si>
    <t>1Б13-5</t>
  </si>
  <si>
    <t>1Б13-6</t>
  </si>
  <si>
    <t>1Б13-7</t>
  </si>
  <si>
    <t>1Б13-8</t>
  </si>
  <si>
    <t>1Б13-9</t>
  </si>
  <si>
    <t>1Б13-10</t>
  </si>
  <si>
    <t>1Б13-11</t>
  </si>
  <si>
    <t>1Б14-1</t>
  </si>
  <si>
    <t>1Б14-2</t>
  </si>
  <si>
    <t>1Б14-3</t>
  </si>
  <si>
    <t>1Б14-4</t>
  </si>
  <si>
    <t>1В-1</t>
  </si>
  <si>
    <t>Ригель фахверка</t>
  </si>
  <si>
    <t>1В-2</t>
  </si>
  <si>
    <t>1В-3</t>
  </si>
  <si>
    <t>1В-4</t>
  </si>
  <si>
    <t>1В-5</t>
  </si>
  <si>
    <t>1В-6</t>
  </si>
  <si>
    <t>1В-7</t>
  </si>
  <si>
    <t>1В-8</t>
  </si>
  <si>
    <t>1В-9</t>
  </si>
  <si>
    <t>1В-10</t>
  </si>
  <si>
    <t>1В-11</t>
  </si>
  <si>
    <t>1ЗД1-1</t>
  </si>
  <si>
    <t>Закладная деталь</t>
  </si>
  <si>
    <t>1ЗД1-2</t>
  </si>
  <si>
    <t>1ЗД2-1</t>
  </si>
  <si>
    <t>1ЗД2-2</t>
  </si>
  <si>
    <t>1К1-1</t>
  </si>
  <si>
    <t>Колонна</t>
  </si>
  <si>
    <t>1К1-2</t>
  </si>
  <si>
    <t>1К1-3</t>
  </si>
  <si>
    <t>1К1-4</t>
  </si>
  <si>
    <t>1К1-5</t>
  </si>
  <si>
    <t>1К1-6</t>
  </si>
  <si>
    <t>1К1-7</t>
  </si>
  <si>
    <t>1К1-8</t>
  </si>
  <si>
    <t>1К1-9</t>
  </si>
  <si>
    <t>1К1-10</t>
  </si>
  <si>
    <t>1К1-11</t>
  </si>
  <si>
    <t>1К1-12</t>
  </si>
  <si>
    <t>1К1-13</t>
  </si>
  <si>
    <t>1К1-14</t>
  </si>
  <si>
    <t>1К1-15</t>
  </si>
  <si>
    <t>1К1-16</t>
  </si>
  <si>
    <t>1К1-17</t>
  </si>
  <si>
    <t>1К1-18</t>
  </si>
  <si>
    <t>1К1-19</t>
  </si>
  <si>
    <t>1К1-20</t>
  </si>
  <si>
    <t>1К1-21</t>
  </si>
  <si>
    <t>1К1-22</t>
  </si>
  <si>
    <t>1К1-23</t>
  </si>
  <si>
    <t>1К2-1</t>
  </si>
  <si>
    <t>1К2-2</t>
  </si>
  <si>
    <t>1К2-3</t>
  </si>
  <si>
    <t>1К2-4</t>
  </si>
  <si>
    <t>1К3-1</t>
  </si>
  <si>
    <t>1К3-2</t>
  </si>
  <si>
    <t>1К3-3</t>
  </si>
  <si>
    <t>1К3-4</t>
  </si>
  <si>
    <t>1К3-5</t>
  </si>
  <si>
    <t>1К3-6</t>
  </si>
  <si>
    <t>1К3-7</t>
  </si>
  <si>
    <t>1К3-8</t>
  </si>
  <si>
    <t>1К3-9</t>
  </si>
  <si>
    <t>1К4-1</t>
  </si>
  <si>
    <t>1К4-2</t>
  </si>
  <si>
    <t>1К4-3</t>
  </si>
  <si>
    <t>1К4-4</t>
  </si>
  <si>
    <t>1К4-5</t>
  </si>
  <si>
    <t>1К4-6</t>
  </si>
  <si>
    <t>1К4-7</t>
  </si>
  <si>
    <t>1К4-8</t>
  </si>
  <si>
    <t>1К4-9</t>
  </si>
  <si>
    <t>1К4-10</t>
  </si>
  <si>
    <t>1КР1-1</t>
  </si>
  <si>
    <t>Кронштейн</t>
  </si>
  <si>
    <t>1КР1-2</t>
  </si>
  <si>
    <t>1Л1-1</t>
  </si>
  <si>
    <t>Лестница</t>
  </si>
  <si>
    <t>1Л1-2</t>
  </si>
  <si>
    <t>1Л1-3</t>
  </si>
  <si>
    <t>1Л1-4</t>
  </si>
  <si>
    <t>1Л2-1</t>
  </si>
  <si>
    <t>1Л2-2</t>
  </si>
  <si>
    <t>1Л2-3</t>
  </si>
  <si>
    <t>1Л4-1</t>
  </si>
  <si>
    <t>1Л6-1</t>
  </si>
  <si>
    <t>1М-1</t>
  </si>
  <si>
    <t>Монтажный элемент</t>
  </si>
  <si>
    <t>1М-2</t>
  </si>
  <si>
    <t>1М-3</t>
  </si>
  <si>
    <t>1М-4</t>
  </si>
  <si>
    <t>1Н1-1</t>
  </si>
  <si>
    <t>Настил</t>
  </si>
  <si>
    <t>1Н1-2</t>
  </si>
  <si>
    <t>1Н1-3</t>
  </si>
  <si>
    <t>1Н1-4</t>
  </si>
  <si>
    <t>1Н1-5</t>
  </si>
  <si>
    <t>1Н1-6</t>
  </si>
  <si>
    <t>1Н1-7</t>
  </si>
  <si>
    <t>1Н1-8</t>
  </si>
  <si>
    <t>1Н1-9</t>
  </si>
  <si>
    <t>1Н1-10</t>
  </si>
  <si>
    <t>1Н1-11</t>
  </si>
  <si>
    <t>1Н1-12</t>
  </si>
  <si>
    <t>1Н1-13</t>
  </si>
  <si>
    <t>1Н1-14</t>
  </si>
  <si>
    <t>1Н1-15</t>
  </si>
  <si>
    <t>1Н1-16</t>
  </si>
  <si>
    <t>1Н1-17</t>
  </si>
  <si>
    <t>1Н1-18</t>
  </si>
  <si>
    <t>1Н1-19</t>
  </si>
  <si>
    <t>1Н1-20</t>
  </si>
  <si>
    <t>1Н1-21</t>
  </si>
  <si>
    <t>1Н1-22</t>
  </si>
  <si>
    <t>1Н1-23</t>
  </si>
  <si>
    <t>1Н1-24</t>
  </si>
  <si>
    <t>1Н1-25</t>
  </si>
  <si>
    <t>1Н1-26</t>
  </si>
  <si>
    <t>1Н1-27</t>
  </si>
  <si>
    <t>1Н1-28</t>
  </si>
  <si>
    <t>1Н1-29</t>
  </si>
  <si>
    <t>1Н1-30</t>
  </si>
  <si>
    <t>1Н1-31</t>
  </si>
  <si>
    <t>1Н1-32</t>
  </si>
  <si>
    <t>1Н1-33</t>
  </si>
  <si>
    <t>1Н1-34</t>
  </si>
  <si>
    <t>1Н1-35</t>
  </si>
  <si>
    <t>1Н1-36</t>
  </si>
  <si>
    <t>1Н1-37</t>
  </si>
  <si>
    <t>1Н1-38</t>
  </si>
  <si>
    <t>1Н1-39</t>
  </si>
  <si>
    <t>1Н1-40</t>
  </si>
  <si>
    <t>1Н1-41</t>
  </si>
  <si>
    <t>1Н1-42</t>
  </si>
  <si>
    <t>1Н1-43</t>
  </si>
  <si>
    <t>1Н1-44</t>
  </si>
  <si>
    <t>1Н1-45</t>
  </si>
  <si>
    <t>1Н1-46</t>
  </si>
  <si>
    <t>1Н1-47</t>
  </si>
  <si>
    <t>1Н1-48</t>
  </si>
  <si>
    <t>1Н1-49</t>
  </si>
  <si>
    <t>1Н1-50</t>
  </si>
  <si>
    <t>1Н1-51</t>
  </si>
  <si>
    <t>1Н1-52</t>
  </si>
  <si>
    <t>1Н1-53</t>
  </si>
  <si>
    <t>1Н1-54</t>
  </si>
  <si>
    <t>1Н1-55</t>
  </si>
  <si>
    <t>1Н1-56</t>
  </si>
  <si>
    <t>1Н1-57</t>
  </si>
  <si>
    <t>1Н1-58</t>
  </si>
  <si>
    <t>1Н1-59</t>
  </si>
  <si>
    <t>1Н1-60</t>
  </si>
  <si>
    <t>1Н1-61</t>
  </si>
  <si>
    <t>1Н1-62</t>
  </si>
  <si>
    <t>1Н1-63</t>
  </si>
  <si>
    <t>1Н1-64</t>
  </si>
  <si>
    <t>1Н1-65</t>
  </si>
  <si>
    <t>1Н1-66</t>
  </si>
  <si>
    <t>1Н1-67</t>
  </si>
  <si>
    <t>1Н1-68</t>
  </si>
  <si>
    <t>1Н1-69</t>
  </si>
  <si>
    <t>1Н1-70</t>
  </si>
  <si>
    <t>1Н1-71</t>
  </si>
  <si>
    <t>1Н1-72</t>
  </si>
  <si>
    <t>1Н1-73</t>
  </si>
  <si>
    <t>1Н1-74</t>
  </si>
  <si>
    <t>1Н1-75</t>
  </si>
  <si>
    <t>1Н1-76</t>
  </si>
  <si>
    <t>1Н1-77</t>
  </si>
  <si>
    <t>1Н1-78</t>
  </si>
  <si>
    <t>1Н1-79</t>
  </si>
  <si>
    <t>1Н1-80</t>
  </si>
  <si>
    <t>1Н1-81</t>
  </si>
  <si>
    <t>1Н1-82</t>
  </si>
  <si>
    <t>1Н1-83</t>
  </si>
  <si>
    <t>1Н1-84</t>
  </si>
  <si>
    <t>1Н1-85</t>
  </si>
  <si>
    <t>1Н1-86</t>
  </si>
  <si>
    <t>1Н1-87</t>
  </si>
  <si>
    <t>1Н1-88</t>
  </si>
  <si>
    <t>1Н1-89</t>
  </si>
  <si>
    <t>1Н1-90</t>
  </si>
  <si>
    <t>1Н1-91</t>
  </si>
  <si>
    <t>1Н1-92</t>
  </si>
  <si>
    <t>1Н1-93</t>
  </si>
  <si>
    <t>1Н1-94</t>
  </si>
  <si>
    <t>1Н1-95</t>
  </si>
  <si>
    <t>1Н1-96</t>
  </si>
  <si>
    <t>1Н1-97</t>
  </si>
  <si>
    <t>1Н1-98</t>
  </si>
  <si>
    <t>1Н1-99</t>
  </si>
  <si>
    <t>1Н1-100</t>
  </si>
  <si>
    <t>1Н1-101</t>
  </si>
  <si>
    <t>1Н1-102</t>
  </si>
  <si>
    <t>1Н1-103</t>
  </si>
  <si>
    <t>1Н1-104</t>
  </si>
  <si>
    <t>1Н1-105</t>
  </si>
  <si>
    <t>1Н1-106</t>
  </si>
  <si>
    <t>1Н1-107</t>
  </si>
  <si>
    <t>1Н1-108</t>
  </si>
  <si>
    <t>1Н1-109</t>
  </si>
  <si>
    <t>1Н1-110</t>
  </si>
  <si>
    <t>1Н1-111</t>
  </si>
  <si>
    <t>1Н1-112</t>
  </si>
  <si>
    <t>1Н1-113</t>
  </si>
  <si>
    <t>1Н1-114</t>
  </si>
  <si>
    <t>1Н1-115</t>
  </si>
  <si>
    <t>1Н1-116</t>
  </si>
  <si>
    <t>1Н1-117</t>
  </si>
  <si>
    <t>1Н1-118</t>
  </si>
  <si>
    <t>1Н1-119</t>
  </si>
  <si>
    <t>1Н1-120</t>
  </si>
  <si>
    <t>1Н1-121</t>
  </si>
  <si>
    <t>1Н1-122</t>
  </si>
  <si>
    <t>1Н1-123</t>
  </si>
  <si>
    <t>1Н1-124</t>
  </si>
  <si>
    <t>1Н1-125</t>
  </si>
  <si>
    <t>1Н1-126</t>
  </si>
  <si>
    <t>1Н1-127</t>
  </si>
  <si>
    <t>1Н1-128</t>
  </si>
  <si>
    <t>1Н1-129</t>
  </si>
  <si>
    <t>1Н1-130</t>
  </si>
  <si>
    <t>1Н1-131</t>
  </si>
  <si>
    <t>1Н1-132</t>
  </si>
  <si>
    <t>1Н1-133</t>
  </si>
  <si>
    <t>1Н1-134</t>
  </si>
  <si>
    <t>1Н1-135</t>
  </si>
  <si>
    <t>1Н1-136</t>
  </si>
  <si>
    <t>1Н1-137</t>
  </si>
  <si>
    <t>1Н1-138</t>
  </si>
  <si>
    <t>1Н1-139</t>
  </si>
  <si>
    <t>1Н1-140</t>
  </si>
  <si>
    <t>1Н1-141</t>
  </si>
  <si>
    <t>1Н1-142</t>
  </si>
  <si>
    <t>1Н1-143</t>
  </si>
  <si>
    <t>1Н1-144</t>
  </si>
  <si>
    <t>1Н4-2</t>
  </si>
  <si>
    <t>1Н4-3</t>
  </si>
  <si>
    <t>1Н4-4</t>
  </si>
  <si>
    <t>1Н4-5</t>
  </si>
  <si>
    <t>1Н4-6</t>
  </si>
  <si>
    <t>1Н4-7</t>
  </si>
  <si>
    <t>1Н4-8</t>
  </si>
  <si>
    <t>1Н4-9</t>
  </si>
  <si>
    <t>1Н4-10</t>
  </si>
  <si>
    <t>1Н4-11</t>
  </si>
  <si>
    <t>1Н4-12</t>
  </si>
  <si>
    <t>1Н4-13</t>
  </si>
  <si>
    <t>1Н4-14</t>
  </si>
  <si>
    <t>1Н4-15</t>
  </si>
  <si>
    <t>1Н4-16</t>
  </si>
  <si>
    <t>1Н4-17</t>
  </si>
  <si>
    <t>1Н4-18</t>
  </si>
  <si>
    <t>1Н4-19</t>
  </si>
  <si>
    <t>1Н4-20</t>
  </si>
  <si>
    <t>1Н4-21</t>
  </si>
  <si>
    <t>1Н4-22</t>
  </si>
  <si>
    <t>1ОГ1-1</t>
  </si>
  <si>
    <t>Ограждение</t>
  </si>
  <si>
    <t>1ОГ1-2</t>
  </si>
  <si>
    <t>1ОГ1-3</t>
  </si>
  <si>
    <t>1ОГ1-4</t>
  </si>
  <si>
    <t>1ОГ1-5</t>
  </si>
  <si>
    <t>1ОГ1-6</t>
  </si>
  <si>
    <t>1ОГ1-7</t>
  </si>
  <si>
    <t>1ОГ1-8</t>
  </si>
  <si>
    <t>1ОГ1-9</t>
  </si>
  <si>
    <t>1ОГ1-10</t>
  </si>
  <si>
    <t>1ОГ1-11</t>
  </si>
  <si>
    <t>1ОГ1-12</t>
  </si>
  <si>
    <t>1ОГ1-13</t>
  </si>
  <si>
    <t>1ОГ1-14</t>
  </si>
  <si>
    <t>1ОГ1-15</t>
  </si>
  <si>
    <t>1ОГ1-16</t>
  </si>
  <si>
    <t>1ОГ1-17</t>
  </si>
  <si>
    <t>1ОГ1-18</t>
  </si>
  <si>
    <t>1ОГ1-19</t>
  </si>
  <si>
    <t>1ОГ1-20</t>
  </si>
  <si>
    <t>1ОГ1-21</t>
  </si>
  <si>
    <t>1ОГ2-1</t>
  </si>
  <si>
    <t>1ОГ2-2</t>
  </si>
  <si>
    <t>1ОГ2-3</t>
  </si>
  <si>
    <t>1ОГ2-4</t>
  </si>
  <si>
    <t>1ОГ2-5</t>
  </si>
  <si>
    <t>1ОГ2-6</t>
  </si>
  <si>
    <t>1ОГ2-7</t>
  </si>
  <si>
    <t>1ОГ2-8</t>
  </si>
  <si>
    <t>1ОГ5-1</t>
  </si>
  <si>
    <t>1П1-1</t>
  </si>
  <si>
    <t>Прогон</t>
  </si>
  <si>
    <t>1П1-2</t>
  </si>
  <si>
    <t>1П1-3</t>
  </si>
  <si>
    <t>1П1-4</t>
  </si>
  <si>
    <t>1П2-1</t>
  </si>
  <si>
    <t>1П2-2</t>
  </si>
  <si>
    <t>1П2-3</t>
  </si>
  <si>
    <t>1П2-4</t>
  </si>
  <si>
    <t>1П2-5</t>
  </si>
  <si>
    <t>1П2-6</t>
  </si>
  <si>
    <t>1П2-7</t>
  </si>
  <si>
    <t>1П2-8</t>
  </si>
  <si>
    <t>1П2-9</t>
  </si>
  <si>
    <t>1П2-10</t>
  </si>
  <si>
    <t>1П2-11</t>
  </si>
  <si>
    <t>1П2-12</t>
  </si>
  <si>
    <t>1П2-13</t>
  </si>
  <si>
    <t>1П2-14</t>
  </si>
  <si>
    <t>1П2-15</t>
  </si>
  <si>
    <t>1ПД-1</t>
  </si>
  <si>
    <t>Площадка</t>
  </si>
  <si>
    <t>1ПД-2</t>
  </si>
  <si>
    <t>1ПД-3</t>
  </si>
  <si>
    <t>1ПП-1</t>
  </si>
  <si>
    <t>Прокладка</t>
  </si>
  <si>
    <t>1ПП-2</t>
  </si>
  <si>
    <t>1ПП-3</t>
  </si>
  <si>
    <t>1ПТ-1</t>
  </si>
  <si>
    <t>Петля</t>
  </si>
  <si>
    <t>1РС1-1</t>
  </si>
  <si>
    <t>1РС1-2</t>
  </si>
  <si>
    <t>1РС1-3</t>
  </si>
  <si>
    <t>1РС1-4</t>
  </si>
  <si>
    <t>1РС1-5</t>
  </si>
  <si>
    <t>1РС2-1</t>
  </si>
  <si>
    <t>1РС2-2</t>
  </si>
  <si>
    <t>1РС3-1</t>
  </si>
  <si>
    <t>1РС3-2</t>
  </si>
  <si>
    <t>1РС3-3</t>
  </si>
  <si>
    <t>1РС3-4</t>
  </si>
  <si>
    <t>1РС3-5</t>
  </si>
  <si>
    <t>1РС3-6</t>
  </si>
  <si>
    <t>1РС5-1</t>
  </si>
  <si>
    <t>1РС6-1</t>
  </si>
  <si>
    <t>1РС6-2</t>
  </si>
  <si>
    <t>1РС6-3</t>
  </si>
  <si>
    <t>1РС6-4</t>
  </si>
  <si>
    <t>1РС6-5</t>
  </si>
  <si>
    <t>1РС6-6</t>
  </si>
  <si>
    <t>1РС7-1</t>
  </si>
  <si>
    <t>1РС7-2</t>
  </si>
  <si>
    <t>1РС7-3</t>
  </si>
  <si>
    <t>1РС8-1</t>
  </si>
  <si>
    <t>1РС8-2</t>
  </si>
  <si>
    <t>1РС8-3</t>
  </si>
  <si>
    <t>1РС8-4</t>
  </si>
  <si>
    <t>1РС8-5</t>
  </si>
  <si>
    <t>1РС8-6</t>
  </si>
  <si>
    <t>1РС8-7</t>
  </si>
  <si>
    <t>1РС9-1</t>
  </si>
  <si>
    <t>1РС10-1</t>
  </si>
  <si>
    <t>1РС10-2</t>
  </si>
  <si>
    <t>1РС10-3</t>
  </si>
  <si>
    <t>1РС10-4</t>
  </si>
  <si>
    <t>1РС10-5</t>
  </si>
  <si>
    <t>1РС10-6</t>
  </si>
  <si>
    <t>1РС10-7</t>
  </si>
  <si>
    <t>1РС10-8</t>
  </si>
  <si>
    <t>1РС10-9</t>
  </si>
  <si>
    <t>1РС10-10</t>
  </si>
  <si>
    <t>1РС11-1</t>
  </si>
  <si>
    <t>1РС11-2</t>
  </si>
  <si>
    <t>1РС11-3</t>
  </si>
  <si>
    <t>1РС11-4</t>
  </si>
  <si>
    <t>1РС12-1</t>
  </si>
  <si>
    <t>1РС12-2</t>
  </si>
  <si>
    <t>1РС12-3</t>
  </si>
  <si>
    <t>1РФ1-1</t>
  </si>
  <si>
    <t>1РФ1-2</t>
  </si>
  <si>
    <t>1РФ1-3</t>
  </si>
  <si>
    <t>1РФ1-4</t>
  </si>
  <si>
    <t>1РФ1-5</t>
  </si>
  <si>
    <t>1РФ1-6</t>
  </si>
  <si>
    <t>1РФ1-7</t>
  </si>
  <si>
    <t>1РФ1-8</t>
  </si>
  <si>
    <t>1РФ1-9</t>
  </si>
  <si>
    <t>1РФ1-10</t>
  </si>
  <si>
    <t>1РФ1-11</t>
  </si>
  <si>
    <t>1РФ1-12</t>
  </si>
  <si>
    <t>1РФ1-13</t>
  </si>
  <si>
    <t>1РФ1-14</t>
  </si>
  <si>
    <t>1РФ1-15</t>
  </si>
  <si>
    <t>1РФ1-16</t>
  </si>
  <si>
    <t>1РФ1-17</t>
  </si>
  <si>
    <t>1РФ1-18</t>
  </si>
  <si>
    <t>1РФ1-19</t>
  </si>
  <si>
    <t>1РФ1-20</t>
  </si>
  <si>
    <t>1РФ1-21</t>
  </si>
  <si>
    <t>1РФ1-22</t>
  </si>
  <si>
    <t>1РФ1-23</t>
  </si>
  <si>
    <t>1РФ1-24</t>
  </si>
  <si>
    <t>1РФ1-25</t>
  </si>
  <si>
    <t>1РФ1-26</t>
  </si>
  <si>
    <t>1РФ2-1</t>
  </si>
  <si>
    <t>1РФ3-1</t>
  </si>
  <si>
    <t>1СВ1-1</t>
  </si>
  <si>
    <t>1СВ1-2</t>
  </si>
  <si>
    <t>1СВ1-3</t>
  </si>
  <si>
    <t>1СВ1-4</t>
  </si>
  <si>
    <t>1СВ1-5</t>
  </si>
  <si>
    <t>1СВ1-6</t>
  </si>
  <si>
    <t>1СВ1-7</t>
  </si>
  <si>
    <t>1СВ1-8</t>
  </si>
  <si>
    <t>1СВ1-9</t>
  </si>
  <si>
    <t>1СВ2-1</t>
  </si>
  <si>
    <t>1СВ2-2</t>
  </si>
  <si>
    <t>1СВ3-1</t>
  </si>
  <si>
    <t>1СВ4-1</t>
  </si>
  <si>
    <t>1СВ4-2</t>
  </si>
  <si>
    <t>1СВ4-3</t>
  </si>
  <si>
    <t>1СВ4-4</t>
  </si>
  <si>
    <t>1СВ4-5</t>
  </si>
  <si>
    <t>1СВ4-6</t>
  </si>
  <si>
    <t>1СВ5-1</t>
  </si>
  <si>
    <t>1СВ5-2</t>
  </si>
  <si>
    <t>1СВ5-3</t>
  </si>
  <si>
    <t>1СГ1-1</t>
  </si>
  <si>
    <t>1СГ1-2</t>
  </si>
  <si>
    <t>1СГ1-3</t>
  </si>
  <si>
    <t>1СГ1-4</t>
  </si>
  <si>
    <t>1СГ1-5</t>
  </si>
  <si>
    <t>1СГ1-6</t>
  </si>
  <si>
    <t>1СГ1-7</t>
  </si>
  <si>
    <t>1СГ1-8</t>
  </si>
  <si>
    <t>1СГ1-9</t>
  </si>
  <si>
    <t>1СГ1-10</t>
  </si>
  <si>
    <t>1СГ1-11</t>
  </si>
  <si>
    <t>1СГ1-12</t>
  </si>
  <si>
    <t>1СГ1-13</t>
  </si>
  <si>
    <t>1СГ1-14</t>
  </si>
  <si>
    <t>1СГ1-15</t>
  </si>
  <si>
    <t>1СГ2-1</t>
  </si>
  <si>
    <t>1СГ2-2</t>
  </si>
  <si>
    <t>1СГ2-3</t>
  </si>
  <si>
    <t>1СТ1-1</t>
  </si>
  <si>
    <t>Стойка</t>
  </si>
  <si>
    <t>1СТ1-2</t>
  </si>
  <si>
    <t>1СФ1-1</t>
  </si>
  <si>
    <t>Стойка фахверка</t>
  </si>
  <si>
    <t>1СФ2-1</t>
  </si>
  <si>
    <t>1СФ2-2</t>
  </si>
  <si>
    <t>1СФ2-3</t>
  </si>
  <si>
    <t>1СФ3-1</t>
  </si>
  <si>
    <t>1СФ3-2</t>
  </si>
  <si>
    <t>1СФ3-3</t>
  </si>
  <si>
    <t>1СФ3-4</t>
  </si>
  <si>
    <t>1СФ3-5</t>
  </si>
  <si>
    <t>1СФ3-6</t>
  </si>
  <si>
    <t>1СФ3-7</t>
  </si>
  <si>
    <t>1СФ3-8</t>
  </si>
  <si>
    <t>1СФ3-9</t>
  </si>
  <si>
    <t>1СФ3-10</t>
  </si>
  <si>
    <t>1СФ3-11</t>
  </si>
  <si>
    <t>1ФП1-1</t>
  </si>
  <si>
    <t>Ферма</t>
  </si>
  <si>
    <t>1ФП1-2</t>
  </si>
  <si>
    <t>1ФП4-1</t>
  </si>
  <si>
    <t>1Ш-1</t>
  </si>
  <si>
    <t>Шайба</t>
  </si>
  <si>
    <t>1Ш-2</t>
  </si>
  <si>
    <t>1Щ1-1</t>
  </si>
  <si>
    <t>Щит</t>
  </si>
  <si>
    <t>1Щ1-2</t>
  </si>
  <si>
    <t>1Щ1-3</t>
  </si>
  <si>
    <t>1632-2021-2.1.3-КМД2/3</t>
  </si>
  <si>
    <t>Очередь 2</t>
  </si>
  <si>
    <t>2Б1-1</t>
  </si>
  <si>
    <t>2Б1-2</t>
  </si>
  <si>
    <t>2Б1-3</t>
  </si>
  <si>
    <t>2Б1-4</t>
  </si>
  <si>
    <t>2Б1-5</t>
  </si>
  <si>
    <t>2Б1-6</t>
  </si>
  <si>
    <t>2Б2-1</t>
  </si>
  <si>
    <t>2Б2-2</t>
  </si>
  <si>
    <t>2Б2-3</t>
  </si>
  <si>
    <t>2Б8-1</t>
  </si>
  <si>
    <t>2Б8-2</t>
  </si>
  <si>
    <t>2Б8-3</t>
  </si>
  <si>
    <t>2Б8-4</t>
  </si>
  <si>
    <t>2Б8-5</t>
  </si>
  <si>
    <t>2Б8-6</t>
  </si>
  <si>
    <t>2Б8-7</t>
  </si>
  <si>
    <t>2К2-1</t>
  </si>
  <si>
    <t>2К2-2</t>
  </si>
  <si>
    <t>2К2-3</t>
  </si>
  <si>
    <t>2К2-4</t>
  </si>
  <si>
    <t>2К2-5</t>
  </si>
  <si>
    <t>2К2-6</t>
  </si>
  <si>
    <t>2К2-7</t>
  </si>
  <si>
    <t>2К2-8</t>
  </si>
  <si>
    <t>1632-2021-2.1.3-КМД4</t>
  </si>
  <si>
    <t>Очередь 3</t>
  </si>
  <si>
    <t>3Б1-1</t>
  </si>
  <si>
    <t>3Б1-2</t>
  </si>
  <si>
    <t>3Б1-3</t>
  </si>
  <si>
    <t>3Б1-4</t>
  </si>
  <si>
    <t>3Б1-5</t>
  </si>
  <si>
    <t>3Б1-6</t>
  </si>
  <si>
    <t>3Б1-7</t>
  </si>
  <si>
    <t>3Б1-8</t>
  </si>
  <si>
    <t>3Б1-9</t>
  </si>
  <si>
    <t>3Б2-1</t>
  </si>
  <si>
    <t>3Б2-2</t>
  </si>
  <si>
    <t>3Б8-1</t>
  </si>
  <si>
    <t>3Б8-2</t>
  </si>
  <si>
    <t>3Б8-3</t>
  </si>
  <si>
    <t>3Б8-4</t>
  </si>
  <si>
    <t>3Б8-5</t>
  </si>
  <si>
    <t>3Б8-6</t>
  </si>
  <si>
    <t>3Б8-7</t>
  </si>
  <si>
    <t>3К2-1</t>
  </si>
  <si>
    <t>3К2-2</t>
  </si>
  <si>
    <t>3К2-3</t>
  </si>
  <si>
    <t>3К2-4</t>
  </si>
  <si>
    <t>3К2-5</t>
  </si>
  <si>
    <t>3К2-6</t>
  </si>
  <si>
    <t>1632-2021-2.1.3-КМД5</t>
  </si>
  <si>
    <t>Очередь 4</t>
  </si>
  <si>
    <t>4Б1-1</t>
  </si>
  <si>
    <t>4Б1-2</t>
  </si>
  <si>
    <t>4Б1-3</t>
  </si>
  <si>
    <t>4Б1-4</t>
  </si>
  <si>
    <t>4Б1-5</t>
  </si>
  <si>
    <t>4Б1-6</t>
  </si>
  <si>
    <t>4Б1-7</t>
  </si>
  <si>
    <t>4Б1-8</t>
  </si>
  <si>
    <t>4Б2-1</t>
  </si>
  <si>
    <t>4Б2-2</t>
  </si>
  <si>
    <t>4Б8-1</t>
  </si>
  <si>
    <t>4Б8-2</t>
  </si>
  <si>
    <t>4Б8-3</t>
  </si>
  <si>
    <t>4Б8-4</t>
  </si>
  <si>
    <t>4Б8-5</t>
  </si>
  <si>
    <t>4Б8-6</t>
  </si>
  <si>
    <t>4К2-1</t>
  </si>
  <si>
    <t>4К2-2</t>
  </si>
  <si>
    <t>4К2-3</t>
  </si>
  <si>
    <t>4К2-4</t>
  </si>
  <si>
    <t>ОВ3-0901/25</t>
  </si>
  <si>
    <t>ОВ4-0901/25</t>
  </si>
  <si>
    <t>Еременко</t>
  </si>
  <si>
    <t>Байрамов</t>
  </si>
  <si>
    <t>Договор МТР/К-358/2023</t>
  </si>
  <si>
    <t>Дата поставки</t>
  </si>
  <si>
    <t>октябрь -ноябрь 2024 г</t>
  </si>
  <si>
    <t>В течение 5 рабочих дней после подписания спецификации</t>
  </si>
  <si>
    <t>Кузьмин</t>
  </si>
  <si>
    <t>ОВ1-1301/25</t>
  </si>
  <si>
    <t>ОВ 1-1804/25</t>
  </si>
  <si>
    <t>ОВ 2-1804/25</t>
  </si>
  <si>
    <t>Николаев</t>
  </si>
  <si>
    <t>Платонов</t>
  </si>
  <si>
    <t>ОВ 1-2304/25</t>
  </si>
  <si>
    <t>ОВ 3-2304/25</t>
  </si>
  <si>
    <t>Чайковский</t>
  </si>
  <si>
    <t>Динекин</t>
  </si>
  <si>
    <t>ОВ 2-2304/25</t>
  </si>
  <si>
    <t>Саркисян</t>
  </si>
  <si>
    <t>ОВ 1-2404/25</t>
  </si>
  <si>
    <t>Коптяев</t>
  </si>
  <si>
    <t>ОВ 2-2404/25</t>
  </si>
  <si>
    <t>Переверзев</t>
  </si>
  <si>
    <t>ОВ 1-2904/25</t>
  </si>
  <si>
    <t>ОВ 2-2904/25</t>
  </si>
  <si>
    <t>Женихов</t>
  </si>
  <si>
    <t>Вербицкий</t>
  </si>
  <si>
    <t>Волобуев</t>
  </si>
  <si>
    <t>ОВ 2-1005/25</t>
  </si>
  <si>
    <t>ОВ 1-1005/25</t>
  </si>
  <si>
    <t>Начинал перевозку Сидоров, сменился на Бегалина</t>
  </si>
  <si>
    <t>Бегалин</t>
  </si>
  <si>
    <t>SERVICE
Марка+Наименование</t>
  </si>
  <si>
    <t>Масса 1 шт
(кг)</t>
  </si>
  <si>
    <t>Масса общая
(кг)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</si>
</sst>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22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/>
      <right style="thin">
        <color theme="1" tint="0.34998626667073579"/>
      </right>
      <top style="medium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 style="medium">
        <color theme="1" tint="0.34998626667073579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 style="medium">
        <color theme="1" tint="0.34998626667073579"/>
      </right>
      <top style="thin">
        <color indexed="65"/>
      </top>
      <bottom style="medium">
        <color theme="1" tint="0.34998626667073579"/>
      </bottom>
      <diagonal/>
    </border>
    <border>
      <left style="medium">
        <color theme="1" tint="0.34998626667073579"/>
      </left>
      <right/>
      <top style="thin">
        <color indexed="65"/>
      </top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 tint="0.34998626667073579"/>
      </left>
      <right style="medium">
        <color theme="1" tint="0.34998626667073579"/>
      </right>
      <top style="thin">
        <color indexed="65"/>
      </top>
      <bottom/>
      <diagonal/>
    </border>
  </borders>
  <cellStyleXfs count="21">
    <xf numFmtId="0" fontId="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6" fillId="0" borderId="0"/>
    <xf numFmtId="0" fontId="8" fillId="0" borderId="0"/>
    <xf numFmtId="0" fontId="9" fillId="0" borderId="0"/>
    <xf numFmtId="0" fontId="10" fillId="0" borderId="2">
      <alignment vertical="center"/>
    </xf>
    <xf numFmtId="3" fontId="9" fillId="0" borderId="3">
      <alignment horizontal="center" vertical="center"/>
    </xf>
    <xf numFmtId="0" fontId="9" fillId="0" borderId="1">
      <alignment vertical="center" wrapText="1"/>
    </xf>
    <xf numFmtId="0" fontId="4" fillId="0" borderId="0"/>
    <xf numFmtId="0" fontId="4" fillId="0" borderId="0"/>
    <xf numFmtId="0" fontId="4" fillId="0" borderId="0"/>
    <xf numFmtId="3" fontId="9" fillId="0" borderId="3">
      <alignment horizontal="center" vertical="center"/>
    </xf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5" xfId="0" applyBorder="1" applyAlignment="1">
      <alignment horizontal="left"/>
    </xf>
    <xf numFmtId="0" fontId="12" fillId="4" borderId="5" xfId="0" applyFont="1" applyFill="1" applyBorder="1"/>
    <xf numFmtId="0" fontId="12" fillId="4" borderId="5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43" fontId="12" fillId="0" borderId="5" xfId="0" applyNumberFormat="1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2" fontId="2" fillId="3" borderId="32" xfId="0" applyNumberFormat="1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12" fillId="4" borderId="3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9" fontId="19" fillId="7" borderId="10" xfId="0" applyNumberFormat="1" applyFont="1" applyFill="1" applyBorder="1" applyAlignment="1">
      <alignment horizontal="center" vertical="center" wrapText="1"/>
    </xf>
    <xf numFmtId="9" fontId="19" fillId="7" borderId="6" xfId="0" applyNumberFormat="1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center" wrapText="1"/>
    </xf>
    <xf numFmtId="43" fontId="20" fillId="0" borderId="1" xfId="2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9" fontId="11" fillId="7" borderId="4" xfId="0" applyNumberFormat="1" applyFont="1" applyFill="1" applyBorder="1" applyAlignment="1">
      <alignment horizontal="center" vertical="center" wrapText="1"/>
    </xf>
    <xf numFmtId="9" fontId="21" fillId="0" borderId="4" xfId="0" applyNumberFormat="1" applyFont="1" applyBorder="1" applyAlignment="1">
      <alignment horizontal="center" vertical="center" wrapText="1"/>
    </xf>
    <xf numFmtId="43" fontId="15" fillId="0" borderId="4" xfId="0" applyNumberFormat="1" applyFont="1" applyBorder="1" applyAlignment="1">
      <alignment horizontal="center" vertical="center" wrapText="1"/>
    </xf>
    <xf numFmtId="43" fontId="15" fillId="0" borderId="11" xfId="0" applyNumberFormat="1" applyFont="1" applyBorder="1" applyAlignment="1">
      <alignment horizontal="center" vertical="center" wrapText="1"/>
    </xf>
    <xf numFmtId="43" fontId="20" fillId="0" borderId="42" xfId="2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43" fontId="20" fillId="7" borderId="4" xfId="20" applyFont="1" applyFill="1" applyBorder="1" applyAlignment="1">
      <alignment horizontal="center" vertical="center" wrapText="1"/>
    </xf>
    <xf numFmtId="0" fontId="0" fillId="0" borderId="44" xfId="0" applyBorder="1" applyAlignment="1">
      <alignment horizontal="left"/>
    </xf>
    <xf numFmtId="43" fontId="0" fillId="0" borderId="24" xfId="0" applyNumberFormat="1" applyBorder="1" applyAlignment="1">
      <alignment horizontal="center" vertical="center"/>
    </xf>
    <xf numFmtId="43" fontId="0" fillId="0" borderId="27" xfId="0" applyNumberFormat="1" applyBorder="1" applyAlignment="1">
      <alignment horizontal="center" vertical="center"/>
    </xf>
    <xf numFmtId="43" fontId="0" fillId="0" borderId="35" xfId="0" applyNumberFormat="1" applyBorder="1" applyAlignment="1">
      <alignment horizontal="center" vertical="center"/>
    </xf>
    <xf numFmtId="43" fontId="0" fillId="0" borderId="34" xfId="0" applyNumberFormat="1" applyBorder="1" applyAlignment="1">
      <alignment horizontal="center" vertical="center"/>
    </xf>
    <xf numFmtId="43" fontId="0" fillId="0" borderId="25" xfId="0" applyNumberFormat="1" applyBorder="1" applyAlignment="1">
      <alignment horizontal="center" vertical="center"/>
    </xf>
    <xf numFmtId="43" fontId="0" fillId="0" borderId="44" xfId="0" applyNumberFormat="1" applyBorder="1" applyAlignment="1">
      <alignment horizontal="center" vertical="center"/>
    </xf>
    <xf numFmtId="43" fontId="0" fillId="0" borderId="26" xfId="0" applyNumberForma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8" borderId="32" xfId="0" applyFont="1" applyFill="1" applyBorder="1" applyAlignment="1">
      <alignment horizontal="center" vertical="center" wrapText="1"/>
    </xf>
    <xf numFmtId="43" fontId="15" fillId="0" borderId="16" xfId="0" applyNumberFormat="1" applyFont="1" applyBorder="1" applyAlignment="1">
      <alignment horizontal="center" vertical="center" wrapText="1"/>
    </xf>
    <xf numFmtId="43" fontId="15" fillId="0" borderId="13" xfId="0" applyNumberFormat="1" applyFont="1" applyBorder="1" applyAlignment="1">
      <alignment horizontal="center" vertical="center" wrapText="1"/>
    </xf>
    <xf numFmtId="43" fontId="15" fillId="0" borderId="14" xfId="0" applyNumberFormat="1" applyFont="1" applyBorder="1" applyAlignment="1">
      <alignment horizontal="center" vertical="center" wrapText="1"/>
    </xf>
    <xf numFmtId="43" fontId="15" fillId="0" borderId="12" xfId="0" applyNumberFormat="1" applyFont="1" applyBorder="1" applyAlignment="1">
      <alignment horizontal="center" vertical="center" wrapText="1"/>
    </xf>
    <xf numFmtId="43" fontId="20" fillId="7" borderId="12" xfId="0" applyNumberFormat="1" applyFont="1" applyFill="1" applyBorder="1" applyAlignment="1">
      <alignment horizontal="center" vertical="center" wrapText="1"/>
    </xf>
    <xf numFmtId="43" fontId="20" fillId="7" borderId="16" xfId="0" applyNumberFormat="1" applyFont="1" applyFill="1" applyBorder="1" applyAlignment="1">
      <alignment horizontal="center" vertical="center" wrapText="1"/>
    </xf>
    <xf numFmtId="43" fontId="20" fillId="7" borderId="13" xfId="0" applyNumberFormat="1" applyFont="1" applyFill="1" applyBorder="1" applyAlignment="1">
      <alignment horizontal="center" vertical="center" wrapText="1"/>
    </xf>
    <xf numFmtId="43" fontId="20" fillId="7" borderId="14" xfId="0" applyNumberFormat="1" applyFont="1" applyFill="1" applyBorder="1" applyAlignment="1">
      <alignment horizontal="center" vertical="center" wrapText="1"/>
    </xf>
    <xf numFmtId="14" fontId="20" fillId="7" borderId="18" xfId="0" applyNumberFormat="1" applyFont="1" applyFill="1" applyBorder="1" applyAlignment="1">
      <alignment horizontal="center" vertical="center" wrapText="1"/>
    </xf>
    <xf numFmtId="14" fontId="20" fillId="7" borderId="20" xfId="0" applyNumberFormat="1" applyFont="1" applyFill="1" applyBorder="1" applyAlignment="1">
      <alignment horizontal="center" vertical="center" wrapText="1"/>
    </xf>
    <xf numFmtId="9" fontId="20" fillId="7" borderId="17" xfId="0" applyNumberFormat="1" applyFont="1" applyFill="1" applyBorder="1" applyAlignment="1">
      <alignment horizontal="center" vertical="center" wrapText="1"/>
    </xf>
    <xf numFmtId="9" fontId="20" fillId="7" borderId="19" xfId="0" applyNumberFormat="1" applyFont="1" applyFill="1" applyBorder="1" applyAlignment="1">
      <alignment horizontal="center" vertical="center" wrapText="1"/>
    </xf>
    <xf numFmtId="164" fontId="20" fillId="0" borderId="39" xfId="20" applyNumberFormat="1" applyFont="1" applyBorder="1" applyAlignment="1">
      <alignment horizontal="center" vertical="center" wrapText="1"/>
    </xf>
    <xf numFmtId="164" fontId="20" fillId="0" borderId="41" xfId="20" applyNumberFormat="1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43" fontId="13" fillId="5" borderId="21" xfId="0" applyNumberFormat="1" applyFont="1" applyFill="1" applyBorder="1" applyAlignment="1">
      <alignment horizontal="center" vertical="center" wrapText="1"/>
    </xf>
    <xf numFmtId="43" fontId="13" fillId="5" borderId="22" xfId="0" applyNumberFormat="1" applyFont="1" applyFill="1" applyBorder="1" applyAlignment="1">
      <alignment horizontal="center" vertical="center" wrapText="1"/>
    </xf>
    <xf numFmtId="43" fontId="13" fillId="5" borderId="23" xfId="0" applyNumberFormat="1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43" fontId="18" fillId="7" borderId="7" xfId="0" applyNumberFormat="1" applyFont="1" applyFill="1" applyBorder="1" applyAlignment="1">
      <alignment horizontal="center" vertical="center" wrapText="1"/>
    </xf>
    <xf numFmtId="43" fontId="18" fillId="7" borderId="15" xfId="0" applyNumberFormat="1" applyFont="1" applyFill="1" applyBorder="1" applyAlignment="1">
      <alignment horizontal="center" vertical="center" wrapText="1"/>
    </xf>
    <xf numFmtId="43" fontId="18" fillId="7" borderId="8" xfId="0" applyNumberFormat="1" applyFont="1" applyFill="1" applyBorder="1" applyAlignment="1">
      <alignment horizontal="center" vertical="center" wrapText="1"/>
    </xf>
    <xf numFmtId="43" fontId="18" fillId="7" borderId="9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9" fontId="15" fillId="0" borderId="17" xfId="0" applyNumberFormat="1" applyFont="1" applyBorder="1" applyAlignment="1">
      <alignment horizontal="center" vertical="center" wrapText="1"/>
    </xf>
    <xf numFmtId="9" fontId="15" fillId="0" borderId="19" xfId="0" applyNumberFormat="1" applyFont="1" applyBorder="1" applyAlignment="1">
      <alignment horizontal="center" vertical="center" wrapText="1"/>
    </xf>
    <xf numFmtId="43" fontId="15" fillId="0" borderId="18" xfId="0" applyNumberFormat="1" applyFont="1" applyBorder="1" applyAlignment="1">
      <alignment horizontal="center" vertical="center" wrapText="1"/>
    </xf>
    <xf numFmtId="43" fontId="15" fillId="0" borderId="20" xfId="0" applyNumberFormat="1" applyFont="1" applyBorder="1" applyAlignment="1">
      <alignment horizontal="center" vertical="center" wrapText="1"/>
    </xf>
    <xf numFmtId="9" fontId="15" fillId="0" borderId="6" xfId="0" applyNumberFormat="1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6" borderId="30" xfId="0" applyFont="1" applyFill="1" applyBorder="1" applyAlignment="1">
      <alignment horizontal="center"/>
    </xf>
    <xf numFmtId="0" fontId="12" fillId="6" borderId="31" xfId="0" applyFont="1" applyFill="1" applyBorder="1" applyAlignment="1">
      <alignment horizontal="center"/>
    </xf>
    <xf numFmtId="0" fontId="12" fillId="6" borderId="24" xfId="0" applyFont="1" applyFill="1" applyBorder="1" applyAlignment="1">
      <alignment horizontal="center"/>
    </xf>
    <xf numFmtId="0" fontId="12" fillId="6" borderId="28" xfId="0" applyFont="1" applyFill="1" applyBorder="1" applyAlignment="1">
      <alignment horizontal="center"/>
    </xf>
    <xf numFmtId="0" fontId="12" fillId="6" borderId="29" xfId="0" applyFont="1" applyFill="1" applyBorder="1" applyAlignment="1">
      <alignment horizontal="center"/>
    </xf>
  </cellXfs>
  <cellStyles count="21">
    <cellStyle name="Денежный 2" xfId="2" xr:uid="{034CA329-FE08-4160-8B7C-826B61546C43}"/>
    <cellStyle name="Заголовок2" xfId="10" xr:uid="{83CCA55A-98D1-4225-B5B2-FD03EE0EDB5D}"/>
    <cellStyle name="кол-во" xfId="11" xr:uid="{0D2FD80B-A817-4E78-A51F-1C9DCE80705E}"/>
    <cellStyle name="кол-во 2" xfId="16" xr:uid="{99396380-3483-432E-91A3-149E0FE29243}"/>
    <cellStyle name="наименование" xfId="12" xr:uid="{BCCA559A-E7B1-4354-ACFD-7142FD6DE934}"/>
    <cellStyle name="Обычный" xfId="0" builtinId="0"/>
    <cellStyle name="Обычный 2" xfId="3" xr:uid="{0ED424C5-19CB-4F02-8085-FA5B1A46A7E3}"/>
    <cellStyle name="Обычный 2 2" xfId="4" xr:uid="{D6E71DC3-4756-4EAA-888C-959D7812AD16}"/>
    <cellStyle name="Обычный 2 3" xfId="5" xr:uid="{1F69A696-FE57-45B1-BE61-48591808700B}"/>
    <cellStyle name="Обычный 3" xfId="6" xr:uid="{2B69BD43-FE19-436C-90CE-945DD8984638}"/>
    <cellStyle name="Обычный 3 2" xfId="7" xr:uid="{7A1E0EA9-DCA7-409F-A4A3-21AC0F4C4819}"/>
    <cellStyle name="Обычный 4" xfId="8" xr:uid="{1763B4CE-BB4B-4713-B606-FE7D3C29256E}"/>
    <cellStyle name="Обычный 5" xfId="13" xr:uid="{8582FCD1-DED7-4E6E-B5BB-139DAFDAEAC7}"/>
    <cellStyle name="Обычный 5 2" xfId="17" xr:uid="{B6A6C552-05EE-478C-94B1-690B5DF600BF}"/>
    <cellStyle name="Обычный 6" xfId="14" xr:uid="{2069CCAE-CD23-417D-B177-75711C3C3EDA}"/>
    <cellStyle name="Обычный 6 2" xfId="18" xr:uid="{F75200E2-EDFB-4296-A09B-0138EE9AB05F}"/>
    <cellStyle name="Обычный 7" xfId="15" xr:uid="{70E03137-B65C-4D1A-BFD6-E6DB35FF3E2E}"/>
    <cellStyle name="Обычный 7 2" xfId="19" xr:uid="{3C0B59B0-3254-46AD-B12D-7A969AFEF56F}"/>
    <cellStyle name="Обычный 8" xfId="9" xr:uid="{7D29E37F-CF53-4318-ADCF-7C2735035A9D}"/>
    <cellStyle name="Обычный 9" xfId="1" xr:uid="{28DF082E-1473-42AC-9118-D338032BA509}"/>
    <cellStyle name="Финансовый" xfId="20" builtinId="3"/>
  </cellStyles>
  <dxfs count="96">
    <dxf>
      <font>
        <color theme="9" tint="-0.499984740745262"/>
      </font>
      <fill>
        <patternFill>
          <bgColor theme="9" tint="0.59996337778862885"/>
        </patternFill>
      </fill>
    </dxf>
    <dxf>
      <font>
        <color rgb="FFC00000"/>
      </font>
      <fill>
        <patternFill patternType="solid">
          <bgColor rgb="FFEDC1C1"/>
        </patternFill>
      </fill>
    </dxf>
    <dxf>
      <numFmt numFmtId="35" formatCode="_-* #,##0.00_-;\-* #,##0.00_-;_-* &quot;-&quot;??_-;_-@_-"/>
    </dxf>
    <dxf>
      <numFmt numFmtId="0" formatCode="General"/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ont>
        <b/>
      </font>
    </dxf>
    <dxf>
      <font>
        <b/>
      </font>
    </dxf>
    <dxf>
      <font>
        <b val="0"/>
      </font>
    </dxf>
    <dxf>
      <border>
        <right style="medium">
          <color theme="1" tint="0.34998626667073579"/>
        </right>
      </border>
    </dxf>
    <dxf>
      <border>
        <right style="medium">
          <color theme="1" tint="0.34998626667073579"/>
        </right>
      </border>
    </dxf>
    <dxf>
      <border>
        <right style="medium">
          <color theme="1" tint="0.34998626667073579"/>
        </right>
      </border>
    </dxf>
    <dxf>
      <border>
        <left style="medium">
          <color theme="1" tint="0.34998626667073579"/>
        </left>
        <right style="medium">
          <color theme="1" tint="0.34998626667073579"/>
        </right>
        <top style="medium">
          <color theme="1" tint="0.34998626667073579"/>
        </top>
        <bottom style="medium">
          <color theme="1" tint="0.34998626667073579"/>
        </bottom>
      </border>
    </dxf>
    <dxf>
      <border>
        <left style="medium">
          <color theme="1" tint="0.34998626667073579"/>
        </left>
        <right style="medium">
          <color theme="1" tint="0.34998626667073579"/>
        </right>
        <top style="medium">
          <color theme="1" tint="0.34998626667073579"/>
        </top>
        <bottom style="medium">
          <color theme="1" tint="0.34998626667073579"/>
        </bottom>
      </border>
    </dxf>
    <dxf>
      <border>
        <top style="medium">
          <color theme="1" tint="0.34998626667073579"/>
        </top>
      </border>
    </dxf>
    <dxf>
      <border>
        <top style="medium">
          <color theme="1" tint="0.34998626667073579"/>
        </top>
      </border>
    </dxf>
    <dxf>
      <font>
        <b/>
      </font>
    </dxf>
    <dxf>
      <border>
        <left style="medium">
          <color theme="1" tint="0.34998626667073579"/>
        </left>
        <right style="medium">
          <color theme="1" tint="0.34998626667073579"/>
        </right>
        <top style="medium">
          <color theme="1" tint="0.34998626667073579"/>
        </top>
        <bottom style="medium">
          <color theme="1" tint="0.34998626667073579"/>
        </bottom>
      </border>
    </dxf>
    <dxf>
      <border>
        <left style="medium">
          <color theme="1" tint="0.34998626667073579"/>
        </left>
        <right style="medium">
          <color theme="1" tint="0.34998626667073579"/>
        </right>
        <top style="medium">
          <color theme="1" tint="0.34998626667073579"/>
        </top>
        <bottom style="medium">
          <color theme="1" tint="0.34998626667073579"/>
        </bottom>
      </border>
    </dxf>
    <dxf>
      <border>
        <left style="medium">
          <color theme="1" tint="0.34998626667073579"/>
        </left>
        <right style="medium">
          <color theme="1" tint="0.34998626667073579"/>
        </right>
        <top style="medium">
          <color theme="1" tint="0.34998626667073579"/>
        </top>
        <bottom style="medium">
          <color theme="1" tint="0.34998626667073579"/>
        </bottom>
      </border>
    </dxf>
    <dxf>
      <border>
        <left style="medium">
          <color theme="1" tint="0.34998626667073579"/>
        </left>
        <right style="medium">
          <color theme="1" tint="0.34998626667073579"/>
        </right>
        <top style="medium">
          <color theme="1" tint="0.34998626667073579"/>
        </top>
        <bottom style="medium">
          <color theme="1" tint="0.34998626667073579"/>
        </bottom>
      </border>
    </dxf>
    <dxf>
      <border>
        <left style="medium">
          <color theme="1" tint="0.34998626667073579"/>
        </left>
        <right style="medium">
          <color theme="1" tint="0.34998626667073579"/>
        </right>
        <top style="medium">
          <color theme="1" tint="0.34998626667073579"/>
        </top>
        <bottom style="medium">
          <color theme="1" tint="0.34998626667073579"/>
        </bottom>
      </border>
    </dxf>
    <dxf>
      <font>
        <b/>
      </font>
    </dxf>
    <dxf>
      <font>
        <b val="0"/>
      </font>
    </dxf>
    <dxf>
      <alignment horizontal="center"/>
    </dxf>
    <dxf>
      <alignment vertical="center"/>
    </dxf>
    <dxf>
      <alignment vertical="center"/>
    </dxf>
    <dxf>
      <alignment horizontal="center"/>
    </dxf>
    <dxf>
      <fill>
        <patternFill patternType="solid">
          <bgColor theme="2" tint="-9.9978637043366805E-2"/>
        </patternFill>
      </fill>
    </dxf>
    <dxf>
      <alignment horizontal="center"/>
    </dxf>
    <dxf>
      <alignment vertical="center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</font>
    </dxf>
    <dxf>
      <numFmt numFmtId="2" formatCode="0.00"/>
    </dxf>
    <dxf>
      <numFmt numFmtId="2" formatCode="0.00"/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35" formatCode="_-* #,##0.00_-;\-* #,##0.00_-;_-* &quot;-&quot;??_-;_-@_-"/>
    </dxf>
    <dxf>
      <font>
        <b/>
      </font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border>
        <right style="medium">
          <color theme="1" tint="0.34998626667073579"/>
        </right>
        <top style="medium">
          <color theme="1" tint="0.34998626667073579"/>
        </top>
      </border>
    </dxf>
    <dxf>
      <border>
        <right style="medium">
          <color theme="1" tint="0.34998626667073579"/>
        </right>
        <top style="medium">
          <color theme="1" tint="0.34998626667073579"/>
        </top>
      </border>
    </dxf>
    <dxf>
      <border>
        <right style="medium">
          <color theme="1" tint="0.34998626667073579"/>
        </right>
        <top style="medium">
          <color theme="1" tint="0.34998626667073579"/>
        </top>
      </border>
    </dxf>
    <dxf>
      <border>
        <right style="medium">
          <color theme="1" tint="0.34998626667073579"/>
        </right>
        <top style="medium">
          <color theme="1" tint="0.34998626667073579"/>
        </top>
      </border>
    </dxf>
    <dxf>
      <border>
        <right style="medium">
          <color theme="1" tint="0.34998626667073579"/>
        </right>
        <top style="medium">
          <color theme="1" tint="0.34998626667073579"/>
        </top>
      </border>
    </dxf>
    <dxf>
      <border>
        <bottom style="medium">
          <color theme="1" tint="0.34998626667073579"/>
        </bottom>
      </border>
    </dxf>
    <dxf>
      <border>
        <bottom style="medium">
          <color theme="1" tint="0.34998626667073579"/>
        </bottom>
      </border>
    </dxf>
    <dxf>
      <border>
        <left style="medium">
          <color theme="1" tint="0.34998626667073579"/>
        </left>
        <right style="medium">
          <color theme="1" tint="0.34998626667073579"/>
        </right>
        <top style="medium">
          <color theme="1" tint="0.34998626667073579"/>
        </top>
        <bottom style="medium">
          <color theme="1" tint="0.34998626667073579"/>
        </bottom>
      </border>
    </dxf>
    <dxf>
      <border>
        <left style="medium">
          <color theme="1" tint="0.34998626667073579"/>
        </left>
        <right style="medium">
          <color theme="1" tint="0.34998626667073579"/>
        </right>
        <top style="medium">
          <color theme="1" tint="0.34998626667073579"/>
        </top>
        <bottom style="medium">
          <color theme="1" tint="0.34998626667073579"/>
        </bottom>
      </border>
    </dxf>
    <dxf>
      <border>
        <left style="medium">
          <color theme="1" tint="0.34998626667073579"/>
        </left>
        <right style="medium">
          <color theme="1" tint="0.34998626667073579"/>
        </right>
        <top style="medium">
          <color theme="1" tint="0.34998626667073579"/>
        </top>
        <bottom style="medium">
          <color theme="1" tint="0.34998626667073579"/>
        </bottom>
      </border>
    </dxf>
    <dxf>
      <border>
        <left style="medium">
          <color theme="1" tint="0.34998626667073579"/>
        </left>
        <right style="medium">
          <color theme="1" tint="0.34998626667073579"/>
        </right>
        <top style="medium">
          <color theme="1" tint="0.34998626667073579"/>
        </top>
        <bottom style="medium">
          <color theme="1" tint="0.34998626667073579"/>
        </bottom>
      </border>
    </dxf>
    <dxf>
      <border>
        <left style="medium">
          <color theme="1" tint="0.34998626667073579"/>
        </left>
        <right style="medium">
          <color theme="1" tint="0.34998626667073579"/>
        </right>
        <top style="medium">
          <color theme="1" tint="0.34998626667073579"/>
        </top>
        <bottom style="medium">
          <color theme="1" tint="0.34998626667073579"/>
        </bottom>
      </border>
    </dxf>
    <dxf>
      <font>
        <b/>
      </font>
    </dxf>
    <dxf>
      <font>
        <b val="0"/>
      </font>
    </dxf>
    <dxf>
      <alignment horizontal="center"/>
    </dxf>
    <dxf>
      <alignment vertical="center"/>
    </dxf>
    <dxf>
      <alignment vertical="center"/>
    </dxf>
    <dxf>
      <alignment horizontal="center"/>
    </dxf>
    <dxf>
      <fill>
        <patternFill patternType="solid">
          <bgColor theme="2" tint="-9.9978637043366805E-2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165" formatCode="_-* #,##0.00\ _₽_-;\-* #,##0.00\ _₽_-;_-* &quot;-&quot;??\ _₽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04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EDC1C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ksandr Naumov" refreshedDate="45673.633412731484" createdVersion="8" refreshedVersion="8" minRefreshableVersion="3" recordCount="2003" xr:uid="{52DAEFA7-D8D9-4787-AECE-0E0D2C62466F}">
  <cacheSource type="worksheet">
    <worksheetSource ref="A1:G8608" sheet="КМД"/>
  </cacheSource>
  <cacheFields count="14">
    <cacheField name="№" numFmtId="0">
      <sharedItems containsString="0" containsBlank="1" containsNumber="1" containsInteger="1" minValue="1" maxValue="2002"/>
    </cacheField>
    <cacheField name="Марка" numFmtId="0">
      <sharedItems containsBlank="1"/>
    </cacheField>
    <cacheField name="Наименование" numFmtId="0">
      <sharedItems containsBlank="1"/>
    </cacheField>
    <cacheField name="КМД" numFmtId="0">
      <sharedItems containsBlank="1"/>
    </cacheField>
    <cacheField name="Кол-во" numFmtId="0">
      <sharedItems containsString="0" containsBlank="1" containsNumber="1" containsInteger="1" minValue="1" maxValue="256"/>
    </cacheField>
    <cacheField name="Очередь" numFmtId="0">
      <sharedItems containsBlank="1" containsMixedTypes="1" containsNumber="1" containsInteger="1" minValue="2" maxValue="2"/>
    </cacheField>
    <cacheField name="Подрядчик" numFmtId="0">
      <sharedItems containsBlank="1" count="5">
        <s v="НАСТА"/>
        <s v="ЭТОН"/>
        <m/>
        <s v="УРАЛ-ЭНЕРГОРЕСУРС" u="1"/>
        <s v="ОПОРА КРАЯ" u="1"/>
      </sharedItems>
    </cacheField>
    <cacheField name="Масса 1 шт (кг)" numFmtId="0">
      <sharedItems containsString="0" containsBlank="1" containsNumber="1" minValue="0.3" maxValue="4701.6000000000004"/>
    </cacheField>
    <cacheField name="Масса общая (кг)" numFmtId="0">
      <sharedItems containsString="0" containsBlank="1" containsNumber="1" minValue="1.5" maxValue="71510.3"/>
    </cacheField>
    <cacheField name="Отгружено (шт)" numFmtId="0">
      <sharedItems containsBlank="1" containsMixedTypes="1" containsNumber="1" containsInteger="1" minValue="1" maxValue="6"/>
    </cacheField>
    <cacheField name="Отгружено (кг)" numFmtId="0">
      <sharedItems containsString="0" containsBlank="1" containsNumber="1" minValue="0" maxValue="18204.8"/>
    </cacheField>
    <cacheField name="Остаток (шт)" numFmtId="0">
      <sharedItems containsString="0" containsBlank="1" containsNumber="1" containsInteger="1" minValue="0" maxValue="256"/>
    </cacheField>
    <cacheField name="Остаток _x000a_(кг)" numFmtId="0">
      <sharedItems containsString="0" containsBlank="1" containsNumber="1" minValue="0" maxValue="71510.3"/>
    </cacheField>
    <cacheField name="Комментарий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ksandr Naumov" refreshedDate="45673.633412962961" createdVersion="8" refreshedVersion="8" minRefreshableVersion="3" recordCount="269" xr:uid="{4D9F99DC-98C4-455F-B5A5-5B35A32FFC6F}">
  <cacheSource type="worksheet">
    <worksheetSource ref="A1:Q9999" sheet="Отгрузки"/>
  </cacheSource>
  <cacheFields count="15">
    <cacheField name="№" numFmtId="0">
      <sharedItems containsString="0" containsBlank="1" containsNumber="1" containsInteger="1" minValue="1" maxValue="7"/>
    </cacheField>
    <cacheField name="Марка" numFmtId="0">
      <sharedItems containsBlank="1"/>
    </cacheField>
    <cacheField name="Кол-во" numFmtId="0">
      <sharedItems containsString="0" containsBlank="1" containsNumber="1" containsInteger="1" minValue="1" maxValue="6"/>
    </cacheField>
    <cacheField name="Кол-во (накоп. Итог)" numFmtId="0">
      <sharedItems containsString="0" containsBlank="1" containsNumber="1" containsInteger="1" minValue="1" maxValue="6"/>
    </cacheField>
    <cacheField name="ОВ" numFmtId="0">
      <sharedItems containsBlank="1"/>
    </cacheField>
    <cacheField name="Масса по ОВ_x000a_(общая)" numFmtId="2">
      <sharedItems containsString="0" containsBlank="1" containsNumber="1" minValue="4517.2" maxValue="13653.599999999999"/>
    </cacheField>
    <cacheField name="Масса по КМД_x000a_(общая)" numFmtId="0">
      <sharedItems containsString="0" containsBlank="1" containsNumber="1" minValue="4517.2" maxValue="13653.599999999999"/>
    </cacheField>
    <cacheField name="Дата отгрузки" numFmtId="0">
      <sharedItems containsNonDate="0" containsDate="1" containsString="0" containsBlank="1" minDate="2025-01-09T00:00:00" maxDate="2025-01-14T00:00:00"/>
    </cacheField>
    <cacheField name="Дата прибытия_x000a_(расчетная)" numFmtId="0">
      <sharedItems containsNonDate="0" containsDate="1" containsString="0" containsBlank="1" minDate="2025-01-11T00:00:00" maxDate="2025-01-16T00:00:00"/>
    </cacheField>
    <cacheField name="Дата прибытия_x000a_(фактическая)" numFmtId="0">
      <sharedItems containsNonDate="0" containsDate="1" containsString="0" containsBlank="1" minDate="2025-01-13T00:00:00" maxDate="2025-01-16T00:00:00"/>
    </cacheField>
    <cacheField name="Водитель" numFmtId="0">
      <sharedItems containsBlank="1" count="16">
        <s v="Еременко"/>
        <s v="Байрамов"/>
        <s v="Кузьмин"/>
        <m/>
        <s v="Соколов" u="1"/>
        <s v="Афанасьев" u="1"/>
        <s v="Харченко" u="1"/>
        <s v="Фокин" u="1"/>
        <s v="Глухов" u="1"/>
        <s v="Новосельцев" u="1"/>
        <s v="Кузяшев" u="1"/>
        <s v="Санжиев" u="1"/>
        <s v="Недогибченко" u="1"/>
        <s v="Аверкин" u="1"/>
        <s v="Почивалов" u="1"/>
        <s v="Мастихин" u="1"/>
      </sharedItems>
    </cacheField>
    <cacheField name="Остаток оплаты_x000a_(с НДС)" numFmtId="0">
      <sharedItems containsString="0" containsBlank="1" containsNumber="1" minValue="840199.2" maxValue="2539569.5999999996"/>
    </cacheField>
    <cacheField name="Дата оплаты" numFmtId="0">
      <sharedItems containsNonDate="0" containsString="0" containsBlank="1"/>
    </cacheField>
    <cacheField name="Оплачено" numFmtId="0">
      <sharedItems containsNonDate="0" containsString="0" containsBlank="1"/>
    </cacheField>
    <cacheField name="Комментарий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03">
  <r>
    <n v="1"/>
    <s v="1А-1"/>
    <s v="Связь"/>
    <s v="1632-2021-2.1.3-КМД"/>
    <n v="10"/>
    <s v="Очередь 1"/>
    <x v="0"/>
    <n v="45.5"/>
    <n v="455"/>
    <s v="0"/>
    <n v="0"/>
    <n v="10"/>
    <n v="455"/>
    <m/>
  </r>
  <r>
    <n v="2"/>
    <s v="1Б-1"/>
    <s v="Распорка"/>
    <s v="1632-2021-2.1.3-КМД"/>
    <n v="1"/>
    <s v="Очередь 1"/>
    <x v="0"/>
    <n v="70.599999999999994"/>
    <n v="70.599999999999994"/>
    <s v="0"/>
    <n v="0"/>
    <n v="1"/>
    <n v="70.599999999999994"/>
    <m/>
  </r>
  <r>
    <n v="3"/>
    <s v="1Б1-1"/>
    <s v="Балка"/>
    <s v="1632-2021-2.1.3-КМД"/>
    <n v="1"/>
    <s v="Очередь 1"/>
    <x v="1"/>
    <n v="4542.8999999999996"/>
    <n v="4542.8999999999996"/>
    <s v="0"/>
    <n v="0"/>
    <n v="1"/>
    <n v="4542.8999999999996"/>
    <m/>
  </r>
  <r>
    <n v="4"/>
    <s v="1Б1-2"/>
    <s v="Балка"/>
    <s v="1632-2021-2.1.3-КМД"/>
    <n v="1"/>
    <s v="Очередь 1"/>
    <x v="1"/>
    <n v="4517.2"/>
    <n v="4517.2"/>
    <n v="1"/>
    <n v="4517.2"/>
    <n v="0"/>
    <n v="0"/>
    <m/>
  </r>
  <r>
    <n v="5"/>
    <s v="1Б1-3"/>
    <s v="Балка"/>
    <s v="1632-2021-2.1.3-КМД"/>
    <n v="1"/>
    <s v="Очередь 1"/>
    <x v="1"/>
    <n v="4536"/>
    <n v="4536"/>
    <s v="0"/>
    <n v="0"/>
    <n v="1"/>
    <n v="4536"/>
    <m/>
  </r>
  <r>
    <n v="6"/>
    <s v="1Б1-4"/>
    <s v="Балка"/>
    <s v="1632-2021-2.1.3-КМД"/>
    <n v="3"/>
    <s v="Очередь 1"/>
    <x v="1"/>
    <n v="4551.2"/>
    <n v="13653.599999999999"/>
    <n v="2"/>
    <n v="9102.4"/>
    <n v="1"/>
    <n v="4551.2"/>
    <m/>
  </r>
  <r>
    <n v="7"/>
    <s v="1Б1-5"/>
    <s v="Балка"/>
    <s v="1632-2021-2.1.3-КМД"/>
    <n v="2"/>
    <s v="Очередь 1"/>
    <x v="1"/>
    <n v="4535.6000000000004"/>
    <n v="9071.2000000000007"/>
    <n v="2"/>
    <n v="9071.2000000000007"/>
    <n v="0"/>
    <n v="0"/>
    <m/>
  </r>
  <r>
    <n v="8"/>
    <s v="1Б1-6"/>
    <s v="Балка"/>
    <s v="1632-2021-2.1.3-КМД"/>
    <n v="1"/>
    <s v="Очередь 1"/>
    <x v="1"/>
    <n v="4528.7"/>
    <n v="4528.7"/>
    <n v="1"/>
    <n v="4528.7"/>
    <n v="0"/>
    <n v="0"/>
    <m/>
  </r>
  <r>
    <n v="9"/>
    <s v="1Б2-1"/>
    <s v="Балка"/>
    <s v="1632-2021-2.1.3-КМД"/>
    <n v="1"/>
    <s v="Очередь 1"/>
    <x v="1"/>
    <n v="4416.3"/>
    <n v="4416.3"/>
    <s v="0"/>
    <n v="0"/>
    <n v="1"/>
    <n v="4416.3"/>
    <m/>
  </r>
  <r>
    <n v="10"/>
    <s v="1Б3-1"/>
    <s v="Балка"/>
    <s v="1632-2021-2.1.3-КМД"/>
    <n v="1"/>
    <s v="Очередь 1"/>
    <x v="0"/>
    <n v="2169.5"/>
    <n v="2169.5"/>
    <s v="0"/>
    <n v="0"/>
    <n v="1"/>
    <n v="2169.5"/>
    <m/>
  </r>
  <r>
    <n v="11"/>
    <s v="1Б3-2"/>
    <s v="Балка"/>
    <s v="1632-2021-2.1.3-КМД"/>
    <n v="1"/>
    <s v="Очередь 1"/>
    <x v="0"/>
    <n v="2048.1"/>
    <n v="2048.1"/>
    <s v="0"/>
    <n v="0"/>
    <n v="1"/>
    <n v="2048.1"/>
    <m/>
  </r>
  <r>
    <n v="12"/>
    <s v="1Б3-3"/>
    <s v="Балка"/>
    <s v="1632-2021-2.1.3-КМД"/>
    <n v="1"/>
    <s v="Очередь 1"/>
    <x v="0"/>
    <n v="2043.1"/>
    <n v="2043.1"/>
    <s v="0"/>
    <n v="0"/>
    <n v="1"/>
    <n v="2043.1"/>
    <m/>
  </r>
  <r>
    <n v="13"/>
    <s v="1Б3-4"/>
    <s v="Балка"/>
    <s v="1632-2021-2.1.3-КМД"/>
    <n v="1"/>
    <s v="Очередь 1"/>
    <x v="0"/>
    <n v="2039.2"/>
    <n v="2039.2"/>
    <s v="0"/>
    <n v="0"/>
    <n v="1"/>
    <n v="2039.2"/>
    <m/>
  </r>
  <r>
    <n v="14"/>
    <s v="1Б3-5"/>
    <s v="Балка"/>
    <s v="1632-2021-2.1.3-КМД"/>
    <n v="1"/>
    <s v="Очередь 1"/>
    <x v="0"/>
    <n v="2032.1"/>
    <n v="2032.1"/>
    <s v="0"/>
    <n v="0"/>
    <n v="1"/>
    <n v="2032.1"/>
    <m/>
  </r>
  <r>
    <n v="15"/>
    <s v="1Б4-1"/>
    <s v="Балка"/>
    <s v="1632-2021-2.1.3-КМД"/>
    <n v="1"/>
    <s v="Очередь 1"/>
    <x v="0"/>
    <n v="595.9"/>
    <n v="595.9"/>
    <s v="0"/>
    <n v="0"/>
    <n v="1"/>
    <n v="595.9"/>
    <m/>
  </r>
  <r>
    <n v="16"/>
    <s v="1Б4-2"/>
    <s v="Балка"/>
    <s v="1632-2021-2.1.3-КМД"/>
    <n v="1"/>
    <s v="Очередь 1"/>
    <x v="0"/>
    <n v="595.9"/>
    <n v="595.9"/>
    <s v="0"/>
    <n v="0"/>
    <n v="1"/>
    <n v="595.9"/>
    <m/>
  </r>
  <r>
    <n v="17"/>
    <s v="1Б4-3"/>
    <s v="Балка"/>
    <s v="1632-2021-2.1.3-КМД"/>
    <n v="2"/>
    <s v="Очередь 1"/>
    <x v="0"/>
    <n v="588"/>
    <n v="1176"/>
    <s v="0"/>
    <n v="0"/>
    <n v="2"/>
    <n v="1176"/>
    <m/>
  </r>
  <r>
    <n v="18"/>
    <s v="1Б4-4"/>
    <s v="Балка"/>
    <s v="1632-2021-2.1.3-КМД"/>
    <n v="2"/>
    <s v="Очередь 1"/>
    <x v="0"/>
    <n v="676.4"/>
    <n v="1352.8"/>
    <s v="0"/>
    <n v="0"/>
    <n v="2"/>
    <n v="1352.8"/>
    <m/>
  </r>
  <r>
    <n v="19"/>
    <s v="1Б4-5"/>
    <s v="Балка"/>
    <s v="1632-2021-2.1.3-КМД"/>
    <n v="2"/>
    <s v="Очередь 1"/>
    <x v="0"/>
    <n v="686"/>
    <n v="1372"/>
    <s v="0"/>
    <n v="0"/>
    <n v="2"/>
    <n v="1372"/>
    <m/>
  </r>
  <r>
    <n v="20"/>
    <s v="1Б4-6"/>
    <s v="Балка"/>
    <s v="1632-2021-2.1.3-КМД"/>
    <n v="1"/>
    <s v="Очередь 1"/>
    <x v="0"/>
    <n v="651"/>
    <n v="651"/>
    <s v="0"/>
    <n v="0"/>
    <n v="1"/>
    <n v="651"/>
    <m/>
  </r>
  <r>
    <n v="21"/>
    <s v="1Б4-7"/>
    <s v="Балка"/>
    <s v="1632-2021-2.1.3-КМД"/>
    <n v="1"/>
    <s v="Очередь 1"/>
    <x v="0"/>
    <n v="651"/>
    <n v="651"/>
    <s v="0"/>
    <n v="0"/>
    <n v="1"/>
    <n v="651"/>
    <m/>
  </r>
  <r>
    <n v="22"/>
    <s v="1Б4-8"/>
    <s v="Балка"/>
    <s v="1632-2021-2.1.3-КМД"/>
    <n v="1"/>
    <s v="Очередь 1"/>
    <x v="0"/>
    <n v="648.6"/>
    <n v="648.6"/>
    <s v="0"/>
    <n v="0"/>
    <n v="1"/>
    <n v="648.6"/>
    <m/>
  </r>
  <r>
    <n v="23"/>
    <s v="1Б4-9"/>
    <s v="Балка"/>
    <s v="1632-2021-2.1.3-КМД"/>
    <n v="1"/>
    <s v="Очередь 1"/>
    <x v="0"/>
    <n v="660.2"/>
    <n v="660.2"/>
    <s v="0"/>
    <n v="0"/>
    <n v="1"/>
    <n v="660.2"/>
    <m/>
  </r>
  <r>
    <n v="24"/>
    <s v="1Б4-10"/>
    <s v="Балка"/>
    <s v="1632-2021-2.1.3-КМД"/>
    <n v="1"/>
    <s v="Очередь 1"/>
    <x v="0"/>
    <n v="648.6"/>
    <n v="648.6"/>
    <s v="0"/>
    <n v="0"/>
    <n v="1"/>
    <n v="648.6"/>
    <m/>
  </r>
  <r>
    <n v="25"/>
    <s v="1Б4-11"/>
    <s v="Балка"/>
    <s v="1632-2021-2.1.3-КМД"/>
    <n v="1"/>
    <s v="Очередь 1"/>
    <x v="0"/>
    <n v="657.8"/>
    <n v="657.8"/>
    <s v="0"/>
    <n v="0"/>
    <n v="1"/>
    <n v="657.8"/>
    <m/>
  </r>
  <r>
    <n v="26"/>
    <s v="1Б4-12"/>
    <s v="Балка"/>
    <s v="1632-2021-2.1.3-КМД"/>
    <n v="2"/>
    <s v="Очередь 1"/>
    <x v="0"/>
    <n v="673.5"/>
    <n v="1347"/>
    <s v="0"/>
    <n v="0"/>
    <n v="2"/>
    <n v="1347"/>
    <m/>
  </r>
  <r>
    <n v="27"/>
    <s v="1Б4-13"/>
    <s v="Балка"/>
    <s v="1632-2021-2.1.3-КМД"/>
    <n v="2"/>
    <s v="Очередь 1"/>
    <x v="0"/>
    <n v="685.2"/>
    <n v="1370.4"/>
    <s v="0"/>
    <n v="0"/>
    <n v="2"/>
    <n v="1370.4"/>
    <m/>
  </r>
  <r>
    <n v="28"/>
    <s v="1Б4-14"/>
    <s v="Балка"/>
    <s v="1632-2021-2.1.3-КМД"/>
    <n v="4"/>
    <s v="Очередь 1"/>
    <x v="0"/>
    <n v="686"/>
    <n v="2744"/>
    <s v="0"/>
    <n v="0"/>
    <n v="4"/>
    <n v="2744"/>
    <m/>
  </r>
  <r>
    <n v="29"/>
    <s v="1Б4-15"/>
    <s v="Балка"/>
    <s v="1632-2021-2.1.3-КМД"/>
    <n v="2"/>
    <s v="Очередь 1"/>
    <x v="0"/>
    <n v="686"/>
    <n v="1372"/>
    <s v="0"/>
    <n v="0"/>
    <n v="2"/>
    <n v="1372"/>
    <m/>
  </r>
  <r>
    <n v="30"/>
    <s v="1Б4-16"/>
    <s v="Балка"/>
    <s v="1632-2021-2.1.3-КМД"/>
    <n v="2"/>
    <s v="Очередь 1"/>
    <x v="0"/>
    <n v="697.7"/>
    <n v="1395.4"/>
    <s v="0"/>
    <n v="0"/>
    <n v="2"/>
    <n v="1395.4"/>
    <m/>
  </r>
  <r>
    <n v="31"/>
    <s v="1Б4-17"/>
    <s v="Балка"/>
    <s v="1632-2021-2.1.3-КМД"/>
    <n v="4"/>
    <s v="Очередь 1"/>
    <x v="0"/>
    <n v="673.5"/>
    <n v="2694"/>
    <s v="0"/>
    <n v="0"/>
    <n v="4"/>
    <n v="2694"/>
    <m/>
  </r>
  <r>
    <n v="32"/>
    <s v="1Б4-18"/>
    <s v="Балка"/>
    <s v="1632-2021-2.1.3-КМД"/>
    <n v="2"/>
    <s v="Очередь 1"/>
    <x v="0"/>
    <n v="673.5"/>
    <n v="1347"/>
    <s v="0"/>
    <n v="0"/>
    <n v="2"/>
    <n v="1347"/>
    <m/>
  </r>
  <r>
    <n v="33"/>
    <s v="1Б4-19"/>
    <s v="Балка"/>
    <s v="1632-2021-2.1.3-КМД"/>
    <n v="2"/>
    <s v="Очередь 1"/>
    <x v="0"/>
    <n v="685.2"/>
    <n v="1370.4"/>
    <s v="0"/>
    <n v="0"/>
    <n v="2"/>
    <n v="1370.4"/>
    <m/>
  </r>
  <r>
    <n v="34"/>
    <s v="1Б4-20"/>
    <s v="Балка"/>
    <s v="1632-2021-2.1.3-КМД"/>
    <n v="4"/>
    <s v="Очередь 1"/>
    <x v="0"/>
    <n v="673.5"/>
    <n v="2694"/>
    <s v="0"/>
    <n v="0"/>
    <n v="4"/>
    <n v="2694"/>
    <m/>
  </r>
  <r>
    <n v="35"/>
    <s v="1Б5-1"/>
    <s v="Балка"/>
    <s v="1632-2021-2.1.3-КМД"/>
    <n v="1"/>
    <s v="Очередь 1"/>
    <x v="0"/>
    <n v="265.7"/>
    <n v="265.7"/>
    <s v="0"/>
    <n v="0"/>
    <n v="1"/>
    <n v="265.7"/>
    <m/>
  </r>
  <r>
    <n v="36"/>
    <s v="1Б5-2"/>
    <s v="Балка"/>
    <s v="1632-2021-2.1.3-КМД"/>
    <n v="1"/>
    <s v="Очередь 1"/>
    <x v="0"/>
    <n v="288.7"/>
    <n v="288.7"/>
    <s v="0"/>
    <n v="0"/>
    <n v="1"/>
    <n v="288.7"/>
    <m/>
  </r>
  <r>
    <n v="37"/>
    <s v="1Б5-3"/>
    <s v="Балка"/>
    <s v="1632-2021-2.1.3-КМД"/>
    <n v="1"/>
    <s v="Очередь 1"/>
    <x v="0"/>
    <n v="270.39999999999998"/>
    <n v="270.39999999999998"/>
    <s v="0"/>
    <n v="0"/>
    <n v="1"/>
    <n v="270.39999999999998"/>
    <m/>
  </r>
  <r>
    <n v="38"/>
    <s v="1Б5-4"/>
    <s v="Балка"/>
    <s v="1632-2021-2.1.3-КМД"/>
    <n v="1"/>
    <s v="Очередь 1"/>
    <x v="0"/>
    <n v="270.39999999999998"/>
    <n v="270.39999999999998"/>
    <s v="0"/>
    <n v="0"/>
    <n v="1"/>
    <n v="270.39999999999998"/>
    <m/>
  </r>
  <r>
    <n v="39"/>
    <s v="1Б5-5"/>
    <s v="Балка"/>
    <s v="1632-2021-2.1.3-КМД"/>
    <n v="1"/>
    <s v="Очередь 1"/>
    <x v="0"/>
    <n v="290"/>
    <n v="290"/>
    <s v="0"/>
    <n v="0"/>
    <n v="1"/>
    <n v="290"/>
    <m/>
  </r>
  <r>
    <n v="40"/>
    <s v="1Б5-6"/>
    <s v="Балка"/>
    <s v="1632-2021-2.1.3-КМД"/>
    <n v="1"/>
    <s v="Очередь 1"/>
    <x v="0"/>
    <n v="308.8"/>
    <n v="308.8"/>
    <s v="0"/>
    <n v="0"/>
    <n v="1"/>
    <n v="308.8"/>
    <m/>
  </r>
  <r>
    <n v="41"/>
    <s v="1Б5-7"/>
    <s v="Балка"/>
    <s v="1632-2021-2.1.3-КМД"/>
    <n v="1"/>
    <s v="Очередь 1"/>
    <x v="0"/>
    <n v="280.7"/>
    <n v="280.7"/>
    <s v="0"/>
    <n v="0"/>
    <n v="1"/>
    <n v="280.7"/>
    <m/>
  </r>
  <r>
    <n v="42"/>
    <s v="1Б5-8"/>
    <s v="Балка"/>
    <s v="1632-2021-2.1.3-КМД"/>
    <n v="1"/>
    <s v="Очередь 1"/>
    <x v="0"/>
    <n v="299.5"/>
    <n v="299.5"/>
    <s v="0"/>
    <n v="0"/>
    <n v="1"/>
    <n v="299.5"/>
    <m/>
  </r>
  <r>
    <n v="43"/>
    <s v="1Б5-9"/>
    <s v="Балка"/>
    <s v="1632-2021-2.1.3-КМД"/>
    <n v="1"/>
    <s v="Очередь 1"/>
    <x v="0"/>
    <n v="330.9"/>
    <n v="330.9"/>
    <s v="0"/>
    <n v="0"/>
    <n v="1"/>
    <n v="330.9"/>
    <m/>
  </r>
  <r>
    <n v="44"/>
    <s v="1Б5-10"/>
    <s v="Балка"/>
    <s v="1632-2021-2.1.3-КМД"/>
    <n v="1"/>
    <s v="Очередь 1"/>
    <x v="0"/>
    <n v="350.6"/>
    <n v="350.6"/>
    <s v="0"/>
    <n v="0"/>
    <n v="1"/>
    <n v="350.6"/>
    <m/>
  </r>
  <r>
    <n v="45"/>
    <s v="1Б5-11"/>
    <s v="Балка"/>
    <s v="1632-2021-2.1.3-КМД"/>
    <n v="1"/>
    <s v="Очередь 1"/>
    <x v="0"/>
    <n v="329.5"/>
    <n v="329.5"/>
    <s v="0"/>
    <n v="0"/>
    <n v="1"/>
    <n v="329.5"/>
    <m/>
  </r>
  <r>
    <n v="46"/>
    <s v="1Б5-12"/>
    <s v="Балка"/>
    <s v="1632-2021-2.1.3-КМД"/>
    <n v="1"/>
    <s v="Очередь 1"/>
    <x v="0"/>
    <n v="349.2"/>
    <n v="349.2"/>
    <s v="0"/>
    <n v="0"/>
    <n v="1"/>
    <n v="349.2"/>
    <m/>
  </r>
  <r>
    <n v="47"/>
    <s v="1Б5-13"/>
    <s v="Балка"/>
    <s v="1632-2021-2.1.3-КМД"/>
    <n v="1"/>
    <s v="Очередь 1"/>
    <x v="0"/>
    <n v="312.2"/>
    <n v="312.2"/>
    <s v="0"/>
    <n v="0"/>
    <n v="1"/>
    <n v="312.2"/>
    <m/>
  </r>
  <r>
    <n v="48"/>
    <s v="1Б5-14"/>
    <s v="Балка"/>
    <s v="1632-2021-2.1.3-КМД"/>
    <n v="1"/>
    <s v="Очередь 1"/>
    <x v="0"/>
    <n v="331.8"/>
    <n v="331.8"/>
    <s v="0"/>
    <n v="0"/>
    <n v="1"/>
    <n v="331.8"/>
    <m/>
  </r>
  <r>
    <n v="49"/>
    <s v="1Б6-1"/>
    <s v="Балка"/>
    <s v="1632-2021-2.1.3-КМД"/>
    <n v="1"/>
    <s v="Очередь 1"/>
    <x v="0"/>
    <n v="630.79999999999995"/>
    <n v="630.79999999999995"/>
    <s v="0"/>
    <n v="0"/>
    <n v="1"/>
    <n v="630.79999999999995"/>
    <m/>
  </r>
  <r>
    <n v="50"/>
    <s v="1Б6-2"/>
    <s v="Балка"/>
    <s v="1632-2021-2.1.3-КМД"/>
    <n v="1"/>
    <s v="Очередь 1"/>
    <x v="0"/>
    <n v="626.20000000000005"/>
    <n v="626.20000000000005"/>
    <s v="0"/>
    <n v="0"/>
    <n v="1"/>
    <n v="626.20000000000005"/>
    <m/>
  </r>
  <r>
    <n v="51"/>
    <s v="1Б6-3"/>
    <s v="Балка"/>
    <s v="1632-2021-2.1.3-КМД"/>
    <n v="2"/>
    <s v="Очередь 1"/>
    <x v="0"/>
    <n v="613"/>
    <n v="1226"/>
    <s v="0"/>
    <n v="0"/>
    <n v="2"/>
    <n v="1226"/>
    <m/>
  </r>
  <r>
    <n v="52"/>
    <s v="1Б7-1"/>
    <s v="Балка"/>
    <s v="1632-2021-2.1.3-КМД"/>
    <n v="1"/>
    <s v="Очередь 1"/>
    <x v="0"/>
    <n v="267.5"/>
    <n v="267.5"/>
    <s v="0"/>
    <n v="0"/>
    <n v="1"/>
    <n v="267.5"/>
    <m/>
  </r>
  <r>
    <n v="53"/>
    <s v="1Б7-2"/>
    <s v="Балка"/>
    <s v="1632-2021-2.1.3-КМД"/>
    <n v="7"/>
    <s v="Очередь 1"/>
    <x v="0"/>
    <n v="147.4"/>
    <n v="1031.8"/>
    <s v="0"/>
    <n v="0"/>
    <n v="7"/>
    <n v="1031.8"/>
    <m/>
  </r>
  <r>
    <n v="54"/>
    <s v="1Б7-3"/>
    <s v="Балка"/>
    <s v="1632-2021-2.1.3-КМД"/>
    <n v="2"/>
    <s v="Очередь 1"/>
    <x v="0"/>
    <n v="53.8"/>
    <n v="107.6"/>
    <s v="0"/>
    <n v="0"/>
    <n v="2"/>
    <n v="107.6"/>
    <m/>
  </r>
  <r>
    <n v="55"/>
    <s v="1Б7-4"/>
    <s v="Балка"/>
    <s v="1632-2021-2.1.3-КМД"/>
    <n v="1"/>
    <s v="Очередь 1"/>
    <x v="0"/>
    <n v="53.8"/>
    <n v="53.8"/>
    <s v="0"/>
    <n v="0"/>
    <n v="1"/>
    <n v="53.8"/>
    <m/>
  </r>
  <r>
    <n v="56"/>
    <s v="1Б7-5"/>
    <s v="Балка"/>
    <s v="1632-2021-2.1.3-КМД"/>
    <n v="1"/>
    <s v="Очередь 1"/>
    <x v="0"/>
    <n v="17.2"/>
    <n v="17.2"/>
    <s v="0"/>
    <n v="0"/>
    <n v="1"/>
    <n v="17.2"/>
    <m/>
  </r>
  <r>
    <n v="57"/>
    <s v="1Б7-6"/>
    <s v="Балка"/>
    <s v="1632-2021-2.1.3-КМД"/>
    <n v="1"/>
    <s v="Очередь 1"/>
    <x v="0"/>
    <n v="123.7"/>
    <n v="123.7"/>
    <s v="0"/>
    <n v="0"/>
    <n v="1"/>
    <n v="123.7"/>
    <m/>
  </r>
  <r>
    <n v="58"/>
    <s v="1Б7-7"/>
    <s v="Балка"/>
    <s v="1632-2021-2.1.3-КМД"/>
    <n v="1"/>
    <s v="Очередь 1"/>
    <x v="0"/>
    <n v="48.6"/>
    <n v="48.6"/>
    <s v="0"/>
    <n v="0"/>
    <n v="1"/>
    <n v="48.6"/>
    <m/>
  </r>
  <r>
    <n v="59"/>
    <s v="1Б7-8"/>
    <s v="Балка"/>
    <s v="1632-2021-2.1.3-КМД"/>
    <n v="1"/>
    <s v="Очередь 1"/>
    <x v="0"/>
    <n v="30.8"/>
    <n v="30.8"/>
    <s v="0"/>
    <n v="0"/>
    <n v="1"/>
    <n v="30.8"/>
    <m/>
  </r>
  <r>
    <n v="60"/>
    <s v="1Б7-9"/>
    <s v="Балка"/>
    <s v="1632-2021-2.1.3-КМД"/>
    <n v="5"/>
    <s v="Очередь 1"/>
    <x v="0"/>
    <n v="100"/>
    <n v="500"/>
    <s v="0"/>
    <n v="0"/>
    <n v="5"/>
    <n v="500"/>
    <m/>
  </r>
  <r>
    <n v="61"/>
    <s v="1Б7-10"/>
    <s v="Балка"/>
    <s v="1632-2021-2.1.3-КМД"/>
    <n v="1"/>
    <s v="Очередь 1"/>
    <x v="0"/>
    <n v="101.8"/>
    <n v="101.8"/>
    <s v="0"/>
    <n v="0"/>
    <n v="1"/>
    <n v="101.8"/>
    <m/>
  </r>
  <r>
    <n v="62"/>
    <s v="1Б7-11"/>
    <s v="Балка"/>
    <s v="1632-2021-2.1.3-КМД"/>
    <n v="2"/>
    <s v="Очередь 1"/>
    <x v="0"/>
    <n v="44.9"/>
    <n v="89.8"/>
    <s v="0"/>
    <n v="0"/>
    <n v="2"/>
    <n v="89.8"/>
    <m/>
  </r>
  <r>
    <n v="63"/>
    <s v="1Б7-12"/>
    <s v="Балка"/>
    <s v="1632-2021-2.1.3-КМД"/>
    <n v="3"/>
    <s v="Очередь 1"/>
    <x v="0"/>
    <n v="46"/>
    <n v="138"/>
    <s v="0"/>
    <n v="0"/>
    <n v="3"/>
    <n v="138"/>
    <m/>
  </r>
  <r>
    <n v="64"/>
    <s v="1Б7-13"/>
    <s v="Балка"/>
    <s v="1632-2021-2.1.3-КМД"/>
    <n v="1"/>
    <s v="Очередь 1"/>
    <x v="0"/>
    <n v="39.299999999999997"/>
    <n v="39.299999999999997"/>
    <s v="0"/>
    <n v="0"/>
    <n v="1"/>
    <n v="39.299999999999997"/>
    <m/>
  </r>
  <r>
    <n v="65"/>
    <s v="1Б7-14"/>
    <s v="Балка"/>
    <s v="1632-2021-2.1.3-КМД"/>
    <n v="1"/>
    <s v="Очередь 1"/>
    <x v="0"/>
    <n v="47.5"/>
    <n v="47.5"/>
    <s v="0"/>
    <n v="0"/>
    <n v="1"/>
    <n v="47.5"/>
    <m/>
  </r>
  <r>
    <n v="66"/>
    <s v="1Б7-15"/>
    <s v="Балка"/>
    <s v="1632-2021-2.1.3-КМД"/>
    <n v="1"/>
    <s v="Очередь 1"/>
    <x v="0"/>
    <n v="29.7"/>
    <n v="29.7"/>
    <s v="0"/>
    <n v="0"/>
    <n v="1"/>
    <n v="29.7"/>
    <m/>
  </r>
  <r>
    <n v="67"/>
    <s v="1Б7-16"/>
    <s v="Балка"/>
    <s v="1632-2021-2.1.3-КМД"/>
    <n v="10"/>
    <s v="Очередь 1"/>
    <x v="0"/>
    <n v="105.4"/>
    <n v="1054"/>
    <s v="0"/>
    <n v="0"/>
    <n v="10"/>
    <n v="1054"/>
    <m/>
  </r>
  <r>
    <n v="68"/>
    <s v="1Б7-17"/>
    <s v="Балка"/>
    <s v="1632-2021-2.1.3-КМД"/>
    <n v="1"/>
    <s v="Очередь 1"/>
    <x v="0"/>
    <n v="109.1"/>
    <n v="109.1"/>
    <s v="0"/>
    <n v="0"/>
    <n v="1"/>
    <n v="109.1"/>
    <m/>
  </r>
  <r>
    <n v="69"/>
    <s v="1Б7-18"/>
    <s v="Балка"/>
    <s v="1632-2021-2.1.3-КМД"/>
    <n v="1"/>
    <s v="Очередь 1"/>
    <x v="0"/>
    <n v="109.1"/>
    <n v="109.1"/>
    <s v="0"/>
    <n v="0"/>
    <n v="1"/>
    <n v="109.1"/>
    <m/>
  </r>
  <r>
    <n v="70"/>
    <s v="1Б7-19"/>
    <s v="Балка"/>
    <s v="1632-2021-2.1.3-КМД"/>
    <n v="4"/>
    <s v="Очередь 1"/>
    <x v="0"/>
    <n v="50.3"/>
    <n v="201.2"/>
    <s v="0"/>
    <n v="0"/>
    <n v="4"/>
    <n v="201.2"/>
    <m/>
  </r>
  <r>
    <n v="71"/>
    <s v="1Б7-20"/>
    <s v="Балка"/>
    <s v="1632-2021-2.1.3-КМД"/>
    <n v="1"/>
    <s v="Очередь 1"/>
    <x v="0"/>
    <n v="39.299999999999997"/>
    <n v="39.299999999999997"/>
    <s v="0"/>
    <n v="0"/>
    <n v="1"/>
    <n v="39.299999999999997"/>
    <m/>
  </r>
  <r>
    <n v="72"/>
    <s v="1Б7-21"/>
    <s v="Балка"/>
    <s v="1632-2021-2.1.3-КМД"/>
    <n v="1"/>
    <s v="Очередь 1"/>
    <x v="0"/>
    <n v="47.5"/>
    <n v="47.5"/>
    <s v="0"/>
    <n v="0"/>
    <n v="1"/>
    <n v="47.5"/>
    <m/>
  </r>
  <r>
    <n v="73"/>
    <s v="1Б7-22"/>
    <s v="Балка"/>
    <s v="1632-2021-2.1.3-КМД"/>
    <n v="1"/>
    <s v="Очередь 1"/>
    <x v="0"/>
    <n v="29.7"/>
    <n v="29.7"/>
    <s v="0"/>
    <n v="0"/>
    <n v="1"/>
    <n v="29.7"/>
    <m/>
  </r>
  <r>
    <n v="74"/>
    <s v="1Б7-23"/>
    <s v="Балка"/>
    <s v="1632-2021-2.1.3-КМД"/>
    <n v="3"/>
    <s v="Очередь 1"/>
    <x v="0"/>
    <n v="5.7"/>
    <n v="17.100000000000001"/>
    <s v="0"/>
    <n v="0"/>
    <n v="3"/>
    <n v="17.100000000000001"/>
    <m/>
  </r>
  <r>
    <n v="75"/>
    <s v="1Б7-24"/>
    <s v="Балка"/>
    <s v="1632-2021-2.1.3-КМД"/>
    <n v="13"/>
    <s v="Очередь 1"/>
    <x v="0"/>
    <n v="117.1"/>
    <n v="1522.3"/>
    <s v="0"/>
    <n v="0"/>
    <n v="13"/>
    <n v="1522.3"/>
    <m/>
  </r>
  <r>
    <n v="76"/>
    <s v="1Б7-25"/>
    <s v="Балка"/>
    <s v="1632-2021-2.1.3-КМД"/>
    <n v="1"/>
    <s v="Очередь 1"/>
    <x v="0"/>
    <n v="123.4"/>
    <n v="123.4"/>
    <s v="0"/>
    <n v="0"/>
    <n v="1"/>
    <n v="123.4"/>
    <m/>
  </r>
  <r>
    <n v="77"/>
    <s v="1Б7-26"/>
    <s v="Балка"/>
    <s v="1632-2021-2.1.3-КМД"/>
    <n v="6"/>
    <s v="Очередь 1"/>
    <x v="0"/>
    <n v="123.9"/>
    <n v="743.40000000000009"/>
    <s v="0"/>
    <n v="0"/>
    <n v="6"/>
    <n v="743.40000000000009"/>
    <m/>
  </r>
  <r>
    <n v="78"/>
    <s v="1Б7-27"/>
    <s v="Балка"/>
    <s v="1632-2021-2.1.3-КМД"/>
    <n v="49"/>
    <s v="Очередь 1"/>
    <x v="0"/>
    <n v="123.4"/>
    <n v="6046.6"/>
    <s v="0"/>
    <n v="0"/>
    <n v="49"/>
    <n v="6046.6"/>
    <m/>
  </r>
  <r>
    <n v="79"/>
    <s v="1Б8-1"/>
    <s v="Балка"/>
    <s v="1632-2021-2.1.3-КМД"/>
    <n v="1"/>
    <s v="Очередь 1"/>
    <x v="1"/>
    <n v="3763.7"/>
    <n v="3763.7"/>
    <s v="0"/>
    <n v="0"/>
    <n v="1"/>
    <n v="3763.7"/>
    <m/>
  </r>
  <r>
    <n v="80"/>
    <s v="1Б8-2"/>
    <s v="Балка"/>
    <s v="1632-2021-2.1.3-КМД"/>
    <n v="1"/>
    <s v="Очередь 1"/>
    <x v="1"/>
    <n v="3796.9"/>
    <n v="3796.9"/>
    <s v="0"/>
    <n v="0"/>
    <n v="1"/>
    <n v="3796.9"/>
    <m/>
  </r>
  <r>
    <n v="81"/>
    <s v="1Б8-3"/>
    <s v="Балка"/>
    <s v="1632-2021-2.1.3-КМД"/>
    <n v="1"/>
    <s v="Очередь 1"/>
    <x v="1"/>
    <n v="3785.1"/>
    <n v="3785.1"/>
    <s v="0"/>
    <n v="0"/>
    <n v="1"/>
    <n v="3785.1"/>
    <m/>
  </r>
  <r>
    <n v="82"/>
    <s v="1Б8-4"/>
    <s v="Балка"/>
    <s v="1632-2021-2.1.3-КМД"/>
    <n v="1"/>
    <s v="Очередь 1"/>
    <x v="1"/>
    <n v="3796.9"/>
    <n v="3796.9"/>
    <s v="0"/>
    <n v="0"/>
    <n v="1"/>
    <n v="3796.9"/>
    <m/>
  </r>
  <r>
    <n v="83"/>
    <s v="1Б8-5"/>
    <s v="Балка"/>
    <s v="1632-2021-2.1.3-КМД"/>
    <n v="5"/>
    <s v="Очередь 1"/>
    <x v="1"/>
    <n v="3763.7"/>
    <n v="18818.5"/>
    <s v="0"/>
    <n v="0"/>
    <n v="5"/>
    <n v="18818.5"/>
    <m/>
  </r>
  <r>
    <n v="84"/>
    <s v="1Б8-6"/>
    <s v="Балка"/>
    <s v="1632-2021-2.1.3-КМД"/>
    <n v="1"/>
    <s v="Очередь 1"/>
    <x v="1"/>
    <n v="3757.4"/>
    <n v="3757.4"/>
    <s v="0"/>
    <n v="0"/>
    <n v="1"/>
    <n v="3757.4"/>
    <m/>
  </r>
  <r>
    <n v="85"/>
    <s v="1Б9-1"/>
    <s v="Балка"/>
    <s v="1632-2021-2.1.3-КМД"/>
    <n v="1"/>
    <s v="Очередь 1"/>
    <x v="0"/>
    <n v="1643"/>
    <n v="1643"/>
    <s v="0"/>
    <n v="0"/>
    <n v="1"/>
    <n v="1643"/>
    <m/>
  </r>
  <r>
    <n v="86"/>
    <s v="1Б9-2"/>
    <s v="Балка"/>
    <s v="1632-2021-2.1.3-КМД"/>
    <n v="1"/>
    <s v="Очередь 1"/>
    <x v="0"/>
    <n v="1655.1"/>
    <n v="1655.1"/>
    <s v="0"/>
    <n v="0"/>
    <n v="1"/>
    <n v="1655.1"/>
    <m/>
  </r>
  <r>
    <n v="87"/>
    <s v="1Б9-3"/>
    <s v="Балка"/>
    <s v="1632-2021-2.1.3-КМД"/>
    <n v="2"/>
    <s v="Очередь 1"/>
    <x v="0"/>
    <n v="1636.9"/>
    <n v="3273.8"/>
    <s v="0"/>
    <n v="0"/>
    <n v="2"/>
    <n v="3273.8"/>
    <m/>
  </r>
  <r>
    <n v="88"/>
    <s v="1Б9-4"/>
    <s v="Балка"/>
    <s v="1632-2021-2.1.3-КМД"/>
    <n v="1"/>
    <s v="Очередь 1"/>
    <x v="0"/>
    <n v="1636.9"/>
    <n v="1636.9"/>
    <s v="0"/>
    <n v="0"/>
    <n v="1"/>
    <n v="1636.9"/>
    <m/>
  </r>
  <r>
    <n v="89"/>
    <s v="1Б11-1"/>
    <s v="Балка"/>
    <s v="1632-2021-2.1.3-КМД"/>
    <n v="1"/>
    <s v="Очередь 1"/>
    <x v="0"/>
    <n v="792.4"/>
    <n v="792.4"/>
    <s v="0"/>
    <n v="0"/>
    <n v="1"/>
    <n v="792.4"/>
    <m/>
  </r>
  <r>
    <n v="90"/>
    <s v="1Б12-1"/>
    <s v="Балка"/>
    <s v="1632-2021-2.1.3-КМД"/>
    <n v="2"/>
    <s v="Очередь 1"/>
    <x v="0"/>
    <n v="1678.5"/>
    <n v="3357"/>
    <s v="0"/>
    <n v="0"/>
    <n v="2"/>
    <n v="3357"/>
    <m/>
  </r>
  <r>
    <n v="91"/>
    <s v="1Б13-1"/>
    <s v="Балка"/>
    <s v="1632-2021-2.1.3-КМД"/>
    <n v="1"/>
    <s v="Очередь 1"/>
    <x v="0"/>
    <n v="28.6"/>
    <n v="28.6"/>
    <s v="0"/>
    <n v="0"/>
    <n v="1"/>
    <n v="28.6"/>
    <m/>
  </r>
  <r>
    <n v="92"/>
    <s v="1Б13-2"/>
    <s v="Балка"/>
    <s v="1632-2021-2.1.3-КМД"/>
    <n v="1"/>
    <s v="Очередь 1"/>
    <x v="0"/>
    <n v="28.5"/>
    <n v="28.5"/>
    <s v="0"/>
    <n v="0"/>
    <n v="1"/>
    <n v="28.5"/>
    <m/>
  </r>
  <r>
    <n v="93"/>
    <s v="1Б13-3"/>
    <s v="Балка"/>
    <s v="1632-2021-2.1.3-КМД"/>
    <n v="6"/>
    <s v="Очередь 1"/>
    <x v="0"/>
    <n v="27.1"/>
    <n v="162.60000000000002"/>
    <s v="0"/>
    <n v="0"/>
    <n v="6"/>
    <n v="162.60000000000002"/>
    <m/>
  </r>
  <r>
    <n v="94"/>
    <s v="1Б13-4"/>
    <s v="Балка"/>
    <s v="1632-2021-2.1.3-КМД"/>
    <n v="3"/>
    <s v="Очередь 1"/>
    <x v="0"/>
    <n v="18"/>
    <n v="54"/>
    <s v="0"/>
    <n v="0"/>
    <n v="3"/>
    <n v="54"/>
    <m/>
  </r>
  <r>
    <n v="95"/>
    <s v="1Б13-5"/>
    <s v="Балка"/>
    <s v="1632-2021-2.1.3-КМД"/>
    <n v="15"/>
    <s v="Очередь 1"/>
    <x v="0"/>
    <n v="15.8"/>
    <n v="237"/>
    <s v="0"/>
    <n v="0"/>
    <n v="15"/>
    <n v="237"/>
    <m/>
  </r>
  <r>
    <n v="96"/>
    <s v="1Б13-6"/>
    <s v="Балка"/>
    <s v="1632-2021-2.1.3-КМД"/>
    <n v="1"/>
    <s v="Очередь 1"/>
    <x v="0"/>
    <n v="18.5"/>
    <n v="18.5"/>
    <s v="0"/>
    <n v="0"/>
    <n v="1"/>
    <n v="18.5"/>
    <m/>
  </r>
  <r>
    <n v="97"/>
    <s v="1Б13-7"/>
    <s v="Балка"/>
    <s v="1632-2021-2.1.3-КМД"/>
    <n v="1"/>
    <s v="Очередь 1"/>
    <x v="0"/>
    <n v="12.1"/>
    <n v="12.1"/>
    <s v="0"/>
    <n v="0"/>
    <n v="1"/>
    <n v="12.1"/>
    <m/>
  </r>
  <r>
    <n v="98"/>
    <s v="1Б13-8"/>
    <s v="Балка"/>
    <s v="1632-2021-2.1.3-КМД"/>
    <n v="1"/>
    <s v="Очередь 1"/>
    <x v="0"/>
    <n v="15.4"/>
    <n v="15.4"/>
    <s v="0"/>
    <n v="0"/>
    <n v="1"/>
    <n v="15.4"/>
    <m/>
  </r>
  <r>
    <n v="99"/>
    <s v="1Б13-9"/>
    <s v="Балка"/>
    <s v="1632-2021-2.1.3-КМД"/>
    <n v="3"/>
    <s v="Очередь 1"/>
    <x v="0"/>
    <n v="49"/>
    <n v="147"/>
    <s v="0"/>
    <n v="0"/>
    <n v="3"/>
    <n v="147"/>
    <m/>
  </r>
  <r>
    <n v="100"/>
    <s v="1Б13-10"/>
    <s v="Балка"/>
    <s v="1632-2021-2.1.3-КМД"/>
    <n v="2"/>
    <s v="Очередь 1"/>
    <x v="0"/>
    <n v="45.6"/>
    <n v="91.2"/>
    <s v="0"/>
    <n v="0"/>
    <n v="2"/>
    <n v="91.2"/>
    <m/>
  </r>
  <r>
    <n v="101"/>
    <s v="1Б13-11"/>
    <s v="Балка"/>
    <s v="1632-2021-2.1.3-КМД"/>
    <n v="1"/>
    <s v="Очередь 1"/>
    <x v="0"/>
    <n v="45.6"/>
    <n v="45.6"/>
    <s v="0"/>
    <n v="0"/>
    <n v="1"/>
    <n v="45.6"/>
    <m/>
  </r>
  <r>
    <n v="102"/>
    <s v="1Б14-1"/>
    <s v="Балка"/>
    <s v="1632-2021-2.1.3-КМД"/>
    <n v="1"/>
    <s v="Очередь 1"/>
    <x v="0"/>
    <n v="360.1"/>
    <n v="360.1"/>
    <s v="0"/>
    <n v="0"/>
    <n v="1"/>
    <n v="360.1"/>
    <m/>
  </r>
  <r>
    <n v="103"/>
    <s v="1Б14-2"/>
    <s v="Балка"/>
    <s v="1632-2021-2.1.3-КМД"/>
    <n v="1"/>
    <s v="Очередь 1"/>
    <x v="0"/>
    <n v="350"/>
    <n v="350"/>
    <s v="0"/>
    <n v="0"/>
    <n v="1"/>
    <n v="350"/>
    <m/>
  </r>
  <r>
    <n v="104"/>
    <s v="1Б14-3"/>
    <s v="Балка"/>
    <s v="1632-2021-2.1.3-КМД"/>
    <n v="1"/>
    <s v="Очередь 1"/>
    <x v="0"/>
    <n v="397.2"/>
    <n v="397.2"/>
    <s v="0"/>
    <n v="0"/>
    <n v="1"/>
    <n v="397.2"/>
    <m/>
  </r>
  <r>
    <n v="105"/>
    <s v="1Б14-4"/>
    <s v="Балка"/>
    <s v="1632-2021-2.1.3-КМД"/>
    <n v="1"/>
    <s v="Очередь 1"/>
    <x v="0"/>
    <n v="408.1"/>
    <n v="408.1"/>
    <s v="0"/>
    <n v="0"/>
    <n v="1"/>
    <n v="408.1"/>
    <m/>
  </r>
  <r>
    <n v="106"/>
    <s v="1В-1"/>
    <s v="Ригель фахверка"/>
    <s v="1632-2021-2.1.3-КМД"/>
    <n v="1"/>
    <s v="Очередь 1"/>
    <x v="0"/>
    <n v="8.1999999999999993"/>
    <n v="8.1999999999999993"/>
    <s v="0"/>
    <n v="0"/>
    <n v="1"/>
    <n v="8.1999999999999993"/>
    <m/>
  </r>
  <r>
    <n v="107"/>
    <s v="1В-2"/>
    <s v="Ригель фахверка"/>
    <s v="1632-2021-2.1.3-КМД"/>
    <n v="1"/>
    <s v="Очередь 1"/>
    <x v="0"/>
    <n v="17.3"/>
    <n v="17.3"/>
    <s v="0"/>
    <n v="0"/>
    <n v="1"/>
    <n v="17.3"/>
    <m/>
  </r>
  <r>
    <n v="108"/>
    <s v="1В-3"/>
    <s v="Ригель фахверка"/>
    <s v="1632-2021-2.1.3-КМД"/>
    <n v="1"/>
    <s v="Очередь 1"/>
    <x v="0"/>
    <n v="4.3"/>
    <n v="4.3"/>
    <s v="0"/>
    <n v="0"/>
    <n v="1"/>
    <n v="4.3"/>
    <m/>
  </r>
  <r>
    <n v="109"/>
    <s v="1В-4"/>
    <s v="Ригель фахверка"/>
    <s v="1632-2021-2.1.3-КМД"/>
    <n v="1"/>
    <s v="Очередь 1"/>
    <x v="0"/>
    <n v="5.3"/>
    <n v="5.3"/>
    <s v="0"/>
    <n v="0"/>
    <n v="1"/>
    <n v="5.3"/>
    <m/>
  </r>
  <r>
    <n v="110"/>
    <s v="1В-5"/>
    <s v="Ригель фахверка"/>
    <s v="1632-2021-2.1.3-КМД"/>
    <n v="1"/>
    <s v="Очередь 1"/>
    <x v="0"/>
    <n v="11.6"/>
    <n v="11.6"/>
    <s v="0"/>
    <n v="0"/>
    <n v="1"/>
    <n v="11.6"/>
    <m/>
  </r>
  <r>
    <n v="111"/>
    <s v="1В-6"/>
    <s v="Ригель фахверка"/>
    <s v="1632-2021-2.1.3-КМД"/>
    <n v="1"/>
    <s v="Очередь 1"/>
    <x v="0"/>
    <n v="7.5"/>
    <n v="7.5"/>
    <s v="0"/>
    <n v="0"/>
    <n v="1"/>
    <n v="7.5"/>
    <m/>
  </r>
  <r>
    <n v="112"/>
    <s v="1В-7"/>
    <s v="Ригель фахверка"/>
    <s v="1632-2021-2.1.3-КМД"/>
    <n v="1"/>
    <s v="Очередь 1"/>
    <x v="0"/>
    <n v="2.5"/>
    <n v="2.5"/>
    <s v="0"/>
    <n v="0"/>
    <n v="1"/>
    <n v="2.5"/>
    <m/>
  </r>
  <r>
    <n v="113"/>
    <s v="1В-8"/>
    <s v="Ригель фахверка"/>
    <s v="1632-2021-2.1.3-КМД"/>
    <n v="1"/>
    <s v="Очередь 1"/>
    <x v="0"/>
    <n v="9.4"/>
    <n v="9.4"/>
    <s v="0"/>
    <n v="0"/>
    <n v="1"/>
    <n v="9.4"/>
    <m/>
  </r>
  <r>
    <n v="114"/>
    <s v="1В-9"/>
    <s v="Ригель фахверка"/>
    <s v="1632-2021-2.1.3-КМД"/>
    <n v="1"/>
    <s v="Очередь 1"/>
    <x v="0"/>
    <n v="11.1"/>
    <n v="11.1"/>
    <s v="0"/>
    <n v="0"/>
    <n v="1"/>
    <n v="11.1"/>
    <m/>
  </r>
  <r>
    <n v="115"/>
    <s v="1В-10"/>
    <s v="Ригель фахверка"/>
    <s v="1632-2021-2.1.3-КМД"/>
    <n v="1"/>
    <s v="Очередь 1"/>
    <x v="0"/>
    <n v="41.1"/>
    <n v="41.1"/>
    <s v="0"/>
    <n v="0"/>
    <n v="1"/>
    <n v="41.1"/>
    <m/>
  </r>
  <r>
    <n v="116"/>
    <s v="1В-11"/>
    <s v="Ригель фахверка"/>
    <s v="1632-2021-2.1.3-КМД"/>
    <n v="1"/>
    <s v="Очередь 1"/>
    <x v="0"/>
    <n v="30.4"/>
    <n v="30.4"/>
    <s v="0"/>
    <n v="0"/>
    <n v="1"/>
    <n v="30.4"/>
    <m/>
  </r>
  <r>
    <n v="117"/>
    <s v="1ЗД1-1"/>
    <s v="Закладная деталь"/>
    <s v="1632-2021-2.1.3-КМД"/>
    <n v="62"/>
    <s v="Очередь 1"/>
    <x v="0"/>
    <n v="8.4"/>
    <n v="520.80000000000007"/>
    <s v="0"/>
    <n v="0"/>
    <n v="62"/>
    <n v="520.80000000000007"/>
    <m/>
  </r>
  <r>
    <n v="118"/>
    <s v="1ЗД1-2"/>
    <s v="Закладная деталь"/>
    <s v="1632-2021-2.1.3-КМД"/>
    <n v="62"/>
    <s v="Очередь 1"/>
    <x v="0"/>
    <n v="2.2000000000000002"/>
    <n v="136.4"/>
    <s v="0"/>
    <n v="0"/>
    <n v="62"/>
    <n v="136.4"/>
    <m/>
  </r>
  <r>
    <n v="119"/>
    <s v="1ЗД2-1"/>
    <s v="Закладная деталь"/>
    <s v="1632-2021-2.1.3-КМД"/>
    <n v="68"/>
    <s v="Очередь 1"/>
    <x v="0"/>
    <n v="0.7"/>
    <n v="47.599999999999994"/>
    <s v="0"/>
    <n v="0"/>
    <n v="68"/>
    <n v="47.599999999999994"/>
    <m/>
  </r>
  <r>
    <n v="120"/>
    <s v="1ЗД2-2"/>
    <s v="Закладная деталь"/>
    <s v="1632-2021-2.1.3-КМД"/>
    <n v="68"/>
    <s v="Очередь 1"/>
    <x v="0"/>
    <n v="2.1"/>
    <n v="142.80000000000001"/>
    <s v="0"/>
    <n v="0"/>
    <n v="68"/>
    <n v="142.80000000000001"/>
    <m/>
  </r>
  <r>
    <n v="121"/>
    <s v="1К1-1"/>
    <s v="Колонна"/>
    <s v="1632-2021-2.1.3-КМД"/>
    <n v="1"/>
    <s v="Очередь 1"/>
    <x v="0"/>
    <n v="1737.2"/>
    <n v="1737.2"/>
    <s v="0"/>
    <n v="0"/>
    <n v="1"/>
    <n v="1737.2"/>
    <m/>
  </r>
  <r>
    <n v="122"/>
    <s v="1К1-2"/>
    <s v="Колонна"/>
    <s v="1632-2021-2.1.3-КМД"/>
    <n v="1"/>
    <s v="Очередь 1"/>
    <x v="0"/>
    <n v="1737.2"/>
    <n v="1737.2"/>
    <s v="0"/>
    <n v="0"/>
    <n v="1"/>
    <n v="1737.2"/>
    <m/>
  </r>
  <r>
    <n v="123"/>
    <s v="1К1-3"/>
    <s v="Колонна"/>
    <s v="1632-2021-2.1.3-КМД"/>
    <n v="2"/>
    <s v="Очередь 1"/>
    <x v="0"/>
    <n v="1582.3"/>
    <n v="3164.6"/>
    <s v="0"/>
    <n v="0"/>
    <n v="2"/>
    <n v="3164.6"/>
    <m/>
  </r>
  <r>
    <n v="124"/>
    <s v="1К1-4"/>
    <s v="Колонна"/>
    <s v="1632-2021-2.1.3-КМД"/>
    <n v="1"/>
    <s v="Очередь 1"/>
    <x v="0"/>
    <n v="240.2"/>
    <n v="240.2"/>
    <s v="0"/>
    <n v="0"/>
    <n v="1"/>
    <n v="240.2"/>
    <m/>
  </r>
  <r>
    <n v="125"/>
    <s v="1К1-5"/>
    <s v="Колонна"/>
    <s v="1632-2021-2.1.3-КМД"/>
    <n v="1"/>
    <s v="Очередь 1"/>
    <x v="0"/>
    <n v="1183.5999999999999"/>
    <n v="1183.5999999999999"/>
    <s v="0"/>
    <n v="0"/>
    <n v="1"/>
    <n v="1183.5999999999999"/>
    <m/>
  </r>
  <r>
    <n v="126"/>
    <s v="1К1-6"/>
    <s v="Колонна"/>
    <s v="1632-2021-2.1.3-КМД"/>
    <n v="1"/>
    <s v="Очередь 1"/>
    <x v="0"/>
    <n v="240.2"/>
    <n v="240.2"/>
    <s v="0"/>
    <n v="0"/>
    <n v="1"/>
    <n v="240.2"/>
    <m/>
  </r>
  <r>
    <n v="127"/>
    <s v="1К1-7"/>
    <s v="Колонна"/>
    <s v="1632-2021-2.1.3-КМД"/>
    <n v="2"/>
    <s v="Очередь 1"/>
    <x v="0"/>
    <n v="1598.6"/>
    <n v="3197.2"/>
    <s v="0"/>
    <n v="0"/>
    <n v="2"/>
    <n v="3197.2"/>
    <m/>
  </r>
  <r>
    <n v="128"/>
    <s v="1К1-8"/>
    <s v="Колонна"/>
    <s v="1632-2021-2.1.3-КМД"/>
    <n v="1"/>
    <s v="Очередь 1"/>
    <x v="0"/>
    <n v="251.8"/>
    <n v="251.8"/>
    <s v="0"/>
    <n v="0"/>
    <n v="1"/>
    <n v="251.8"/>
    <m/>
  </r>
  <r>
    <n v="129"/>
    <s v="1К1-9"/>
    <s v="Колонна"/>
    <s v="1632-2021-2.1.3-КМД"/>
    <n v="1"/>
    <s v="Очередь 1"/>
    <x v="0"/>
    <n v="1183.5999999999999"/>
    <n v="1183.5999999999999"/>
    <s v="0"/>
    <n v="0"/>
    <n v="1"/>
    <n v="1183.5999999999999"/>
    <m/>
  </r>
  <r>
    <n v="130"/>
    <s v="1К1-10"/>
    <s v="Колонна"/>
    <s v="1632-2021-2.1.3-КМД"/>
    <n v="1"/>
    <s v="Очередь 1"/>
    <x v="0"/>
    <n v="251.8"/>
    <n v="251.8"/>
    <s v="0"/>
    <n v="0"/>
    <n v="1"/>
    <n v="251.8"/>
    <m/>
  </r>
  <r>
    <n v="131"/>
    <s v="1К1-11"/>
    <s v="Колонна"/>
    <s v="1632-2021-2.1.3-КМД"/>
    <n v="2"/>
    <s v="Очередь 1"/>
    <x v="0"/>
    <n v="1208.8"/>
    <n v="2417.6"/>
    <s v="0"/>
    <n v="0"/>
    <n v="2"/>
    <n v="2417.6"/>
    <m/>
  </r>
  <r>
    <n v="132"/>
    <s v="1К1-12"/>
    <s v="Колонна"/>
    <s v="1632-2021-2.1.3-КМД"/>
    <n v="1"/>
    <s v="Очередь 1"/>
    <x v="0"/>
    <n v="267.7"/>
    <n v="267.7"/>
    <s v="0"/>
    <n v="0"/>
    <n v="1"/>
    <n v="267.7"/>
    <m/>
  </r>
  <r>
    <n v="133"/>
    <s v="1К1-13"/>
    <s v="Колонна"/>
    <s v="1632-2021-2.1.3-КМД"/>
    <n v="1"/>
    <s v="Очередь 1"/>
    <x v="0"/>
    <n v="267.7"/>
    <n v="267.7"/>
    <s v="0"/>
    <n v="0"/>
    <n v="1"/>
    <n v="267.7"/>
    <m/>
  </r>
  <r>
    <n v="134"/>
    <s v="1К1-14"/>
    <s v="Колонна"/>
    <s v="1632-2021-2.1.3-КМД"/>
    <n v="1"/>
    <s v="Очередь 1"/>
    <x v="0"/>
    <n v="1198.7"/>
    <n v="1198.7"/>
    <s v="0"/>
    <n v="0"/>
    <n v="1"/>
    <n v="1198.7"/>
    <m/>
  </r>
  <r>
    <n v="135"/>
    <s v="1К1-15"/>
    <s v="Колонна"/>
    <s v="1632-2021-2.1.3-КМД"/>
    <n v="1"/>
    <s v="Очередь 1"/>
    <x v="0"/>
    <n v="258.10000000000002"/>
    <n v="258.10000000000002"/>
    <s v="0"/>
    <n v="0"/>
    <n v="1"/>
    <n v="258.10000000000002"/>
    <m/>
  </r>
  <r>
    <n v="136"/>
    <s v="1К1-16"/>
    <s v="Колонна"/>
    <s v="1632-2021-2.1.3-КМД"/>
    <n v="1"/>
    <s v="Очередь 1"/>
    <x v="0"/>
    <n v="1235.2"/>
    <n v="1235.2"/>
    <s v="0"/>
    <n v="0"/>
    <n v="1"/>
    <n v="1235.2"/>
    <m/>
  </r>
  <r>
    <n v="137"/>
    <s v="1К1-17"/>
    <s v="Колонна"/>
    <s v="1632-2021-2.1.3-КМД"/>
    <n v="2"/>
    <s v="Очередь 1"/>
    <x v="0"/>
    <n v="225.6"/>
    <n v="451.2"/>
    <s v="0"/>
    <n v="0"/>
    <n v="2"/>
    <n v="451.2"/>
    <m/>
  </r>
  <r>
    <n v="138"/>
    <s v="1К1-18"/>
    <s v="Колонна"/>
    <s v="1632-2021-2.1.3-КМД"/>
    <n v="1"/>
    <s v="Очередь 1"/>
    <x v="0"/>
    <n v="1198.7"/>
    <n v="1198.7"/>
    <s v="0"/>
    <n v="0"/>
    <n v="1"/>
    <n v="1198.7"/>
    <m/>
  </r>
  <r>
    <n v="139"/>
    <s v="1К1-19"/>
    <s v="Колонна"/>
    <s v="1632-2021-2.1.3-КМД"/>
    <n v="1"/>
    <s v="Очередь 1"/>
    <x v="0"/>
    <n v="258.10000000000002"/>
    <n v="258.10000000000002"/>
    <s v="0"/>
    <n v="0"/>
    <n v="1"/>
    <n v="258.10000000000002"/>
    <m/>
  </r>
  <r>
    <n v="140"/>
    <s v="1К1-20"/>
    <s v="Колонна"/>
    <s v="1632-2021-2.1.3-КМД"/>
    <n v="1"/>
    <s v="Очередь 1"/>
    <x v="0"/>
    <n v="1235.2"/>
    <n v="1235.2"/>
    <s v="0"/>
    <n v="0"/>
    <n v="1"/>
    <n v="1235.2"/>
    <m/>
  </r>
  <r>
    <n v="141"/>
    <s v="1К1-21"/>
    <s v="Колонна"/>
    <s v="1632-2021-2.1.3-КМД"/>
    <n v="2"/>
    <s v="Очередь 1"/>
    <x v="0"/>
    <n v="225.6"/>
    <n v="451.2"/>
    <s v="0"/>
    <n v="0"/>
    <n v="2"/>
    <n v="451.2"/>
    <m/>
  </r>
  <r>
    <n v="142"/>
    <s v="1К1-22"/>
    <s v="Колонна"/>
    <s v="1632-2021-2.1.3-КМД"/>
    <n v="4"/>
    <s v="Очередь 1"/>
    <x v="0"/>
    <n v="1190.4000000000001"/>
    <n v="4761.6000000000004"/>
    <s v="0"/>
    <n v="0"/>
    <n v="4"/>
    <n v="4761.6000000000004"/>
    <m/>
  </r>
  <r>
    <n v="143"/>
    <s v="1К1-23"/>
    <s v="Колонна"/>
    <s v="1632-2021-2.1.3-КМД"/>
    <n v="4"/>
    <s v="Очередь 1"/>
    <x v="0"/>
    <n v="247"/>
    <n v="988"/>
    <s v="0"/>
    <n v="0"/>
    <n v="4"/>
    <n v="988"/>
    <m/>
  </r>
  <r>
    <n v="144"/>
    <s v="1К2-1"/>
    <s v="Колонна"/>
    <s v="1632-2021-2.1.3-КМД"/>
    <n v="1"/>
    <s v="Очередь 1"/>
    <x v="1"/>
    <n v="1779.2"/>
    <n v="1779.2"/>
    <s v="0"/>
    <n v="0"/>
    <n v="1"/>
    <n v="1779.2"/>
    <m/>
  </r>
  <r>
    <n v="145"/>
    <s v="1К2-2"/>
    <s v="Колонна"/>
    <s v="1632-2021-2.1.3-КМД"/>
    <n v="7"/>
    <s v="Очередь 1"/>
    <x v="1"/>
    <n v="1764.7"/>
    <n v="12352.9"/>
    <s v="0"/>
    <n v="0"/>
    <n v="7"/>
    <n v="12352.9"/>
    <m/>
  </r>
  <r>
    <n v="146"/>
    <s v="1К2-3"/>
    <s v="Колонна"/>
    <s v="1632-2021-2.1.3-КМД"/>
    <n v="1"/>
    <s v="Очередь 1"/>
    <x v="1"/>
    <n v="1786.1"/>
    <n v="1786.1"/>
    <s v="0"/>
    <n v="0"/>
    <n v="1"/>
    <n v="1786.1"/>
    <m/>
  </r>
  <r>
    <n v="147"/>
    <s v="1К2-4"/>
    <s v="Колонна"/>
    <s v="1632-2021-2.1.3-КМД"/>
    <n v="1"/>
    <s v="Очередь 1"/>
    <x v="1"/>
    <n v="1753.2"/>
    <n v="1753.2"/>
    <s v="0"/>
    <n v="0"/>
    <n v="1"/>
    <n v="1753.2"/>
    <m/>
  </r>
  <r>
    <n v="148"/>
    <s v="1К3-1"/>
    <s v="Колонна"/>
    <s v="1632-2021-2.1.3-КМД"/>
    <n v="1"/>
    <s v="Очередь 1"/>
    <x v="0"/>
    <n v="1589.2"/>
    <n v="1589.2"/>
    <s v="0"/>
    <n v="0"/>
    <n v="1"/>
    <n v="1589.2"/>
    <m/>
  </r>
  <r>
    <n v="149"/>
    <s v="1К3-2"/>
    <s v="Колонна"/>
    <s v="1632-2021-2.1.3-КМД"/>
    <n v="1"/>
    <s v="Очередь 1"/>
    <x v="0"/>
    <n v="1611.2"/>
    <n v="1611.2"/>
    <s v="0"/>
    <n v="0"/>
    <n v="1"/>
    <n v="1611.2"/>
    <m/>
  </r>
  <r>
    <n v="150"/>
    <s v="1К3-3"/>
    <s v="Колонна"/>
    <s v="1632-2021-2.1.3-КМД"/>
    <n v="1"/>
    <s v="Очередь 1"/>
    <x v="0"/>
    <n v="1497"/>
    <n v="1497"/>
    <s v="0"/>
    <n v="0"/>
    <n v="1"/>
    <n v="1497"/>
    <m/>
  </r>
  <r>
    <n v="151"/>
    <s v="1К3-4"/>
    <s v="Колонна"/>
    <s v="1632-2021-2.1.3-КМД"/>
    <n v="1"/>
    <s v="Очередь 1"/>
    <x v="0"/>
    <n v="1524.6"/>
    <n v="1524.6"/>
    <s v="0"/>
    <n v="0"/>
    <n v="1"/>
    <n v="1524.6"/>
    <m/>
  </r>
  <r>
    <n v="152"/>
    <s v="1К3-5"/>
    <s v="Колонна"/>
    <s v="1632-2021-2.1.3-КМД"/>
    <n v="2"/>
    <s v="Очередь 1"/>
    <x v="0"/>
    <n v="1483.7"/>
    <n v="2967.4"/>
    <s v="0"/>
    <n v="0"/>
    <n v="2"/>
    <n v="2967.4"/>
    <m/>
  </r>
  <r>
    <n v="153"/>
    <s v="1К3-6"/>
    <s v="Колонна"/>
    <s v="1632-2021-2.1.3-КМД"/>
    <n v="1"/>
    <s v="Очередь 1"/>
    <x v="0"/>
    <n v="1511.5"/>
    <n v="1511.5"/>
    <s v="0"/>
    <n v="0"/>
    <n v="1"/>
    <n v="1511.5"/>
    <m/>
  </r>
  <r>
    <n v="154"/>
    <s v="1К3-7"/>
    <s v="Колонна"/>
    <s v="1632-2021-2.1.3-КМД"/>
    <n v="1"/>
    <s v="Очередь 1"/>
    <x v="0"/>
    <n v="1526.6"/>
    <n v="1526.6"/>
    <s v="0"/>
    <n v="0"/>
    <n v="1"/>
    <n v="1526.6"/>
    <m/>
  </r>
  <r>
    <n v="155"/>
    <s v="1К3-8"/>
    <s v="Колонна"/>
    <s v="1632-2021-2.1.3-КМД"/>
    <n v="1"/>
    <s v="Очередь 1"/>
    <x v="0"/>
    <n v="1483.7"/>
    <n v="1483.7"/>
    <s v="0"/>
    <n v="0"/>
    <n v="1"/>
    <n v="1483.7"/>
    <m/>
  </r>
  <r>
    <n v="156"/>
    <s v="1К3-9"/>
    <s v="Колонна"/>
    <s v="1632-2021-2.1.3-КМД"/>
    <n v="1"/>
    <s v="Очередь 1"/>
    <x v="0"/>
    <n v="1521.2"/>
    <n v="1521.2"/>
    <s v="0"/>
    <n v="0"/>
    <n v="1"/>
    <n v="1521.2"/>
    <m/>
  </r>
  <r>
    <n v="157"/>
    <s v="1К4-1"/>
    <s v="Колонна"/>
    <s v="1632-2021-2.1.3-КМД"/>
    <n v="6"/>
    <s v="Очередь 1"/>
    <x v="0"/>
    <n v="222.3"/>
    <n v="1333.8000000000002"/>
    <s v="0"/>
    <n v="0"/>
    <n v="6"/>
    <n v="1333.8000000000002"/>
    <m/>
  </r>
  <r>
    <n v="158"/>
    <s v="1К4-2"/>
    <s v="Колонна"/>
    <s v="1632-2021-2.1.3-КМД"/>
    <n v="6"/>
    <s v="Очередь 1"/>
    <x v="0"/>
    <n v="222.9"/>
    <n v="1337.4"/>
    <s v="0"/>
    <n v="0"/>
    <n v="6"/>
    <n v="1337.4"/>
    <m/>
  </r>
  <r>
    <n v="159"/>
    <s v="1К4-3"/>
    <s v="Колонна"/>
    <s v="1632-2021-2.1.3-КМД"/>
    <n v="1"/>
    <s v="Очередь 1"/>
    <x v="0"/>
    <n v="231.3"/>
    <n v="231.3"/>
    <s v="0"/>
    <n v="0"/>
    <n v="1"/>
    <n v="231.3"/>
    <m/>
  </r>
  <r>
    <n v="160"/>
    <s v="1К4-4"/>
    <s v="Колонна"/>
    <s v="1632-2021-2.1.3-КМД"/>
    <n v="1"/>
    <s v="Очередь 1"/>
    <x v="0"/>
    <n v="231.8"/>
    <n v="231.8"/>
    <s v="0"/>
    <n v="0"/>
    <n v="1"/>
    <n v="231.8"/>
    <m/>
  </r>
  <r>
    <n v="161"/>
    <s v="1К4-5"/>
    <s v="Колонна"/>
    <s v="1632-2021-2.1.3-КМД"/>
    <n v="1"/>
    <s v="Очередь 1"/>
    <x v="0"/>
    <n v="232.6"/>
    <n v="232.6"/>
    <s v="0"/>
    <n v="0"/>
    <n v="1"/>
    <n v="232.6"/>
    <m/>
  </r>
  <r>
    <n v="162"/>
    <s v="1К4-6"/>
    <s v="Колонна"/>
    <s v="1632-2021-2.1.3-КМД"/>
    <n v="1"/>
    <s v="Очередь 1"/>
    <x v="0"/>
    <n v="242.1"/>
    <n v="242.1"/>
    <s v="0"/>
    <n v="0"/>
    <n v="1"/>
    <n v="242.1"/>
    <m/>
  </r>
  <r>
    <n v="163"/>
    <s v="1К4-7"/>
    <s v="Колонна"/>
    <s v="1632-2021-2.1.3-КМД"/>
    <n v="1"/>
    <s v="Очередь 1"/>
    <x v="0"/>
    <n v="231.3"/>
    <n v="231.3"/>
    <s v="0"/>
    <n v="0"/>
    <n v="1"/>
    <n v="231.3"/>
    <m/>
  </r>
  <r>
    <n v="164"/>
    <s v="1К4-8"/>
    <s v="Колонна"/>
    <s v="1632-2021-2.1.3-КМД"/>
    <n v="1"/>
    <s v="Очередь 1"/>
    <x v="0"/>
    <n v="231.8"/>
    <n v="231.8"/>
    <s v="0"/>
    <n v="0"/>
    <n v="1"/>
    <n v="231.8"/>
    <m/>
  </r>
  <r>
    <n v="165"/>
    <s v="1К4-9"/>
    <s v="Колонна"/>
    <s v="1632-2021-2.1.3-КМД"/>
    <n v="1"/>
    <s v="Очередь 1"/>
    <x v="0"/>
    <n v="205.9"/>
    <n v="205.9"/>
    <s v="0"/>
    <n v="0"/>
    <n v="1"/>
    <n v="205.9"/>
    <m/>
  </r>
  <r>
    <n v="166"/>
    <s v="1К4-10"/>
    <s v="Колонна"/>
    <s v="1632-2021-2.1.3-КМД"/>
    <n v="1"/>
    <s v="Очередь 1"/>
    <x v="0"/>
    <n v="324.7"/>
    <n v="324.7"/>
    <s v="0"/>
    <n v="0"/>
    <n v="1"/>
    <n v="324.7"/>
    <m/>
  </r>
  <r>
    <n v="167"/>
    <s v="1КР1-1"/>
    <s v="Кронштейн"/>
    <s v="1632-2021-2.1.3-КМД"/>
    <n v="4"/>
    <s v="Очередь 1"/>
    <x v="0"/>
    <n v="66.900000000000006"/>
    <n v="267.60000000000002"/>
    <s v="0"/>
    <n v="0"/>
    <n v="4"/>
    <n v="267.60000000000002"/>
    <m/>
  </r>
  <r>
    <n v="168"/>
    <s v="1КР1-2"/>
    <s v="Кронштейн"/>
    <s v="1632-2021-2.1.3-КМД"/>
    <n v="4"/>
    <s v="Очередь 1"/>
    <x v="0"/>
    <n v="17.5"/>
    <n v="70"/>
    <s v="0"/>
    <n v="0"/>
    <n v="4"/>
    <n v="70"/>
    <m/>
  </r>
  <r>
    <n v="169"/>
    <s v="1Л1-1"/>
    <s v="Лестница"/>
    <s v="1632-2021-2.1.3-КМД"/>
    <n v="1"/>
    <s v="Очередь 1"/>
    <x v="0"/>
    <n v="292.8"/>
    <n v="292.8"/>
    <s v="0"/>
    <n v="0"/>
    <n v="1"/>
    <n v="292.8"/>
    <m/>
  </r>
  <r>
    <n v="170"/>
    <s v="1Л1-2"/>
    <s v="Лестница"/>
    <s v="1632-2021-2.1.3-КМД"/>
    <n v="1"/>
    <s v="Очередь 1"/>
    <x v="0"/>
    <n v="330.9"/>
    <n v="330.9"/>
    <s v="0"/>
    <n v="0"/>
    <n v="1"/>
    <n v="330.9"/>
    <m/>
  </r>
  <r>
    <n v="171"/>
    <s v="1Л1-3"/>
    <s v="Лестница"/>
    <s v="1632-2021-2.1.3-КМД"/>
    <n v="1"/>
    <s v="Очередь 1"/>
    <x v="0"/>
    <n v="293.39999999999998"/>
    <n v="293.39999999999998"/>
    <s v="0"/>
    <n v="0"/>
    <n v="1"/>
    <n v="293.39999999999998"/>
    <m/>
  </r>
  <r>
    <n v="172"/>
    <s v="1Л1-4"/>
    <s v="Лестница"/>
    <s v="1632-2021-2.1.3-КМД"/>
    <n v="1"/>
    <s v="Очередь 1"/>
    <x v="0"/>
    <n v="293.39999999999998"/>
    <n v="293.39999999999998"/>
    <s v="0"/>
    <n v="0"/>
    <n v="1"/>
    <n v="293.39999999999998"/>
    <m/>
  </r>
  <r>
    <n v="173"/>
    <s v="1Л2-1"/>
    <s v="Лестница"/>
    <s v="1632-2021-2.1.3-КМД"/>
    <n v="1"/>
    <s v="Очередь 1"/>
    <x v="0"/>
    <n v="371.8"/>
    <n v="371.8"/>
    <s v="0"/>
    <n v="0"/>
    <n v="1"/>
    <n v="371.8"/>
    <m/>
  </r>
  <r>
    <n v="174"/>
    <s v="1Л2-2"/>
    <s v="Лестница"/>
    <s v="1632-2021-2.1.3-КМД"/>
    <n v="1"/>
    <s v="Очередь 1"/>
    <x v="0"/>
    <n v="204.9"/>
    <n v="204.9"/>
    <s v="0"/>
    <n v="0"/>
    <n v="1"/>
    <n v="204.9"/>
    <m/>
  </r>
  <r>
    <n v="175"/>
    <s v="1Л2-3"/>
    <s v="Лестница"/>
    <s v="1632-2021-2.1.3-КМД"/>
    <n v="1"/>
    <s v="Очередь 1"/>
    <x v="0"/>
    <n v="370.8"/>
    <n v="370.8"/>
    <s v="0"/>
    <n v="0"/>
    <n v="1"/>
    <n v="370.8"/>
    <m/>
  </r>
  <r>
    <n v="176"/>
    <s v="1Л4-1"/>
    <s v="Лестница"/>
    <s v="1632-2021-2.1.3-КМД"/>
    <n v="1"/>
    <s v="Очередь 1"/>
    <x v="0"/>
    <n v="626.79999999999995"/>
    <n v="626.79999999999995"/>
    <s v="0"/>
    <n v="0"/>
    <n v="1"/>
    <n v="626.79999999999995"/>
    <m/>
  </r>
  <r>
    <n v="177"/>
    <s v="1Л6-1"/>
    <s v="Лестница"/>
    <s v="1632-2021-2.1.3-КМД"/>
    <n v="1"/>
    <s v="Очередь 1"/>
    <x v="0"/>
    <n v="474.3"/>
    <n v="474.3"/>
    <s v="0"/>
    <n v="0"/>
    <n v="1"/>
    <n v="474.3"/>
    <m/>
  </r>
  <r>
    <n v="178"/>
    <s v="1М-1"/>
    <s v="Монтажный элемент"/>
    <s v="1632-2021-2.1.3-КМД"/>
    <n v="47"/>
    <s v="Очередь 1"/>
    <x v="0"/>
    <n v="1.5"/>
    <n v="70.5"/>
    <s v="0"/>
    <n v="0"/>
    <n v="47"/>
    <n v="70.5"/>
    <m/>
  </r>
  <r>
    <n v="179"/>
    <s v="1М-2"/>
    <s v="Монтажный элемент"/>
    <s v="1632-2021-2.1.3-КМД"/>
    <n v="10"/>
    <s v="Очередь 1"/>
    <x v="0"/>
    <n v="26.4"/>
    <n v="264"/>
    <s v="0"/>
    <n v="0"/>
    <n v="10"/>
    <n v="264"/>
    <m/>
  </r>
  <r>
    <n v="180"/>
    <s v="1М-3"/>
    <s v="Монтажный элемент"/>
    <s v="1632-2021-2.1.3-КМД"/>
    <n v="24"/>
    <s v="Очередь 1"/>
    <x v="0"/>
    <n v="0.3"/>
    <n v="7.1999999999999993"/>
    <s v="0"/>
    <n v="0"/>
    <n v="24"/>
    <n v="7.1999999999999993"/>
    <m/>
  </r>
  <r>
    <n v="181"/>
    <s v="1М-4"/>
    <s v="Монтажный элемент"/>
    <s v="1632-2021-2.1.3-КМД"/>
    <n v="8"/>
    <s v="Очередь 1"/>
    <x v="0"/>
    <n v="11.2"/>
    <n v="89.6"/>
    <s v="0"/>
    <n v="0"/>
    <n v="8"/>
    <n v="89.6"/>
    <m/>
  </r>
  <r>
    <n v="182"/>
    <s v="1Н1-1"/>
    <s v="Настил"/>
    <s v="1632-2021-2.1.3-КМД"/>
    <n v="1"/>
    <s v="Очередь 1"/>
    <x v="0"/>
    <n v="10.4"/>
    <n v="10.4"/>
    <s v="0"/>
    <n v="0"/>
    <n v="1"/>
    <n v="10.4"/>
    <m/>
  </r>
  <r>
    <n v="183"/>
    <s v="1Н1-2"/>
    <s v="Настил"/>
    <s v="1632-2021-2.1.3-КМД"/>
    <n v="1"/>
    <s v="Очередь 1"/>
    <x v="0"/>
    <n v="18.399999999999999"/>
    <n v="18.399999999999999"/>
    <s v="0"/>
    <n v="0"/>
    <n v="1"/>
    <n v="18.399999999999999"/>
    <m/>
  </r>
  <r>
    <n v="184"/>
    <s v="1Н1-3"/>
    <s v="Настил"/>
    <s v="1632-2021-2.1.3-КМД"/>
    <n v="1"/>
    <s v="Очередь 1"/>
    <x v="0"/>
    <n v="17.3"/>
    <n v="17.3"/>
    <s v="0"/>
    <n v="0"/>
    <n v="1"/>
    <n v="17.3"/>
    <m/>
  </r>
  <r>
    <n v="185"/>
    <s v="1Н1-4"/>
    <s v="Настил"/>
    <s v="1632-2021-2.1.3-КМД"/>
    <n v="1"/>
    <s v="Очередь 1"/>
    <x v="0"/>
    <n v="17.8"/>
    <n v="17.8"/>
    <s v="0"/>
    <n v="0"/>
    <n v="1"/>
    <n v="17.8"/>
    <m/>
  </r>
  <r>
    <n v="186"/>
    <s v="1Н1-5"/>
    <s v="Настил"/>
    <s v="1632-2021-2.1.3-КМД"/>
    <n v="1"/>
    <s v="Очередь 1"/>
    <x v="0"/>
    <n v="27"/>
    <n v="27"/>
    <s v="0"/>
    <n v="0"/>
    <n v="1"/>
    <n v="27"/>
    <m/>
  </r>
  <r>
    <n v="187"/>
    <s v="1Н1-6"/>
    <s v="Настил"/>
    <s v="1632-2021-2.1.3-КМД"/>
    <n v="1"/>
    <s v="Очередь 1"/>
    <x v="0"/>
    <n v="27"/>
    <n v="27"/>
    <s v="0"/>
    <n v="0"/>
    <n v="1"/>
    <n v="27"/>
    <m/>
  </r>
  <r>
    <n v="188"/>
    <s v="1Н1-7"/>
    <s v="Настил"/>
    <s v="1632-2021-2.1.3-КМД"/>
    <n v="1"/>
    <s v="Очередь 1"/>
    <x v="0"/>
    <n v="21.6"/>
    <n v="21.6"/>
    <s v="0"/>
    <n v="0"/>
    <n v="1"/>
    <n v="21.6"/>
    <m/>
  </r>
  <r>
    <n v="189"/>
    <s v="1Н1-8"/>
    <s v="Настил"/>
    <s v="1632-2021-2.1.3-КМД"/>
    <n v="1"/>
    <s v="Очередь 1"/>
    <x v="0"/>
    <n v="21.3"/>
    <n v="21.3"/>
    <s v="0"/>
    <n v="0"/>
    <n v="1"/>
    <n v="21.3"/>
    <m/>
  </r>
  <r>
    <n v="190"/>
    <s v="1Н1-9"/>
    <s v="Настил"/>
    <s v="1632-2021-2.1.3-КМД"/>
    <n v="1"/>
    <s v="Очередь 1"/>
    <x v="0"/>
    <n v="27.3"/>
    <n v="27.3"/>
    <s v="0"/>
    <n v="0"/>
    <n v="1"/>
    <n v="27.3"/>
    <m/>
  </r>
  <r>
    <n v="191"/>
    <s v="1Н1-10"/>
    <s v="Настил"/>
    <s v="1632-2021-2.1.3-КМД"/>
    <n v="1"/>
    <s v="Очередь 1"/>
    <x v="0"/>
    <n v="26.3"/>
    <n v="26.3"/>
    <s v="0"/>
    <n v="0"/>
    <n v="1"/>
    <n v="26.3"/>
    <m/>
  </r>
  <r>
    <n v="192"/>
    <s v="1Н1-11"/>
    <s v="Настил"/>
    <s v="1632-2021-2.1.3-КМД"/>
    <n v="1"/>
    <s v="Очередь 1"/>
    <x v="0"/>
    <n v="18.600000000000001"/>
    <n v="18.600000000000001"/>
    <s v="0"/>
    <n v="0"/>
    <n v="1"/>
    <n v="18.600000000000001"/>
    <m/>
  </r>
  <r>
    <n v="193"/>
    <s v="1Н1-12"/>
    <s v="Настил"/>
    <s v="1632-2021-2.1.3-КМД"/>
    <n v="1"/>
    <s v="Очередь 1"/>
    <x v="0"/>
    <n v="13.1"/>
    <n v="13.1"/>
    <s v="0"/>
    <n v="0"/>
    <n v="1"/>
    <n v="13.1"/>
    <m/>
  </r>
  <r>
    <n v="194"/>
    <s v="1Н1-13"/>
    <s v="Настил"/>
    <s v="1632-2021-2.1.3-КМД"/>
    <n v="1"/>
    <s v="Очередь 1"/>
    <x v="0"/>
    <n v="38.700000000000003"/>
    <n v="38.700000000000003"/>
    <s v="0"/>
    <n v="0"/>
    <n v="1"/>
    <n v="38.700000000000003"/>
    <m/>
  </r>
  <r>
    <n v="195"/>
    <s v="1Н1-14"/>
    <s v="Настил"/>
    <s v="1632-2021-2.1.3-КМД"/>
    <n v="1"/>
    <s v="Очередь 1"/>
    <x v="0"/>
    <n v="85.2"/>
    <n v="85.2"/>
    <s v="0"/>
    <n v="0"/>
    <n v="1"/>
    <n v="85.2"/>
    <m/>
  </r>
  <r>
    <n v="196"/>
    <s v="1Н1-15"/>
    <s v="Настил"/>
    <s v="1632-2021-2.1.3-КМД"/>
    <n v="1"/>
    <s v="Очередь 1"/>
    <x v="0"/>
    <n v="83.6"/>
    <n v="83.6"/>
    <s v="0"/>
    <n v="0"/>
    <n v="1"/>
    <n v="83.6"/>
    <m/>
  </r>
  <r>
    <n v="197"/>
    <s v="1Н1-16"/>
    <s v="Настил"/>
    <s v="1632-2021-2.1.3-КМД"/>
    <n v="1"/>
    <s v="Очередь 1"/>
    <x v="0"/>
    <n v="76.5"/>
    <n v="76.5"/>
    <s v="0"/>
    <n v="0"/>
    <n v="1"/>
    <n v="76.5"/>
    <m/>
  </r>
  <r>
    <n v="198"/>
    <s v="1Н1-17"/>
    <s v="Настил"/>
    <s v="1632-2021-2.1.3-КМД"/>
    <n v="2"/>
    <s v="Очередь 1"/>
    <x v="0"/>
    <n v="114.3"/>
    <n v="228.6"/>
    <s v="0"/>
    <n v="0"/>
    <n v="2"/>
    <n v="228.6"/>
    <m/>
  </r>
  <r>
    <n v="199"/>
    <s v="1Н1-18"/>
    <s v="Настил"/>
    <s v="1632-2021-2.1.3-КМД"/>
    <n v="2"/>
    <s v="Очередь 1"/>
    <x v="0"/>
    <n v="106.5"/>
    <n v="213"/>
    <s v="0"/>
    <n v="0"/>
    <n v="2"/>
    <n v="213"/>
    <m/>
  </r>
  <r>
    <n v="200"/>
    <s v="1Н1-19"/>
    <s v="Настил"/>
    <s v="1632-2021-2.1.3-КМД"/>
    <n v="1"/>
    <s v="Очередь 1"/>
    <x v="0"/>
    <n v="102.8"/>
    <n v="102.8"/>
    <s v="0"/>
    <n v="0"/>
    <n v="1"/>
    <n v="102.8"/>
    <m/>
  </r>
  <r>
    <n v="201"/>
    <s v="1Н1-20"/>
    <s v="Настил"/>
    <s v="1632-2021-2.1.3-КМД"/>
    <n v="1"/>
    <s v="Очередь 1"/>
    <x v="0"/>
    <n v="94.7"/>
    <n v="94.7"/>
    <s v="0"/>
    <n v="0"/>
    <n v="1"/>
    <n v="94.7"/>
    <m/>
  </r>
  <r>
    <n v="202"/>
    <s v="1Н1-21"/>
    <s v="Настил"/>
    <s v="1632-2021-2.1.3-КМД"/>
    <n v="1"/>
    <s v="Очередь 1"/>
    <x v="0"/>
    <n v="87.6"/>
    <n v="87.6"/>
    <s v="0"/>
    <n v="0"/>
    <n v="1"/>
    <n v="87.6"/>
    <m/>
  </r>
  <r>
    <n v="203"/>
    <s v="1Н1-22"/>
    <s v="Настил"/>
    <s v="1632-2021-2.1.3-КМД"/>
    <n v="1"/>
    <s v="Очередь 1"/>
    <x v="0"/>
    <n v="54.4"/>
    <n v="54.4"/>
    <s v="0"/>
    <n v="0"/>
    <n v="1"/>
    <n v="54.4"/>
    <m/>
  </r>
  <r>
    <n v="204"/>
    <s v="1Н1-23"/>
    <s v="Настил"/>
    <s v="1632-2021-2.1.3-КМД"/>
    <n v="1"/>
    <s v="Очередь 1"/>
    <x v="0"/>
    <n v="91.4"/>
    <n v="91.4"/>
    <s v="0"/>
    <n v="0"/>
    <n v="1"/>
    <n v="91.4"/>
    <m/>
  </r>
  <r>
    <n v="205"/>
    <s v="1Н1-24"/>
    <s v="Настил"/>
    <s v="1632-2021-2.1.3-КМД"/>
    <n v="2"/>
    <s v="Очередь 1"/>
    <x v="0"/>
    <n v="197.4"/>
    <n v="394.8"/>
    <s v="0"/>
    <n v="0"/>
    <n v="2"/>
    <n v="394.8"/>
    <m/>
  </r>
  <r>
    <n v="206"/>
    <s v="1Н1-25"/>
    <s v="Настил"/>
    <s v="1632-2021-2.1.3-КМД"/>
    <n v="1"/>
    <s v="Очередь 1"/>
    <x v="0"/>
    <n v="180.6"/>
    <n v="180.6"/>
    <s v="0"/>
    <n v="0"/>
    <n v="1"/>
    <n v="180.6"/>
    <m/>
  </r>
  <r>
    <n v="207"/>
    <s v="1Н1-26"/>
    <s v="Настил"/>
    <s v="1632-2021-2.1.3-КМД"/>
    <n v="2"/>
    <s v="Очередь 1"/>
    <x v="0"/>
    <n v="264.39999999999998"/>
    <n v="528.79999999999995"/>
    <s v="0"/>
    <n v="0"/>
    <n v="2"/>
    <n v="528.79999999999995"/>
    <m/>
  </r>
  <r>
    <n v="208"/>
    <s v="1Н1-27"/>
    <s v="Настил"/>
    <s v="1632-2021-2.1.3-КМД"/>
    <n v="2"/>
    <s v="Очередь 1"/>
    <x v="0"/>
    <n v="246.2"/>
    <n v="492.4"/>
    <s v="0"/>
    <n v="0"/>
    <n v="2"/>
    <n v="492.4"/>
    <m/>
  </r>
  <r>
    <n v="209"/>
    <s v="1Н1-28"/>
    <s v="Настил"/>
    <s v="1632-2021-2.1.3-КМД"/>
    <n v="1"/>
    <s v="Очередь 1"/>
    <x v="0"/>
    <n v="242.5"/>
    <n v="242.5"/>
    <s v="0"/>
    <n v="0"/>
    <n v="1"/>
    <n v="242.5"/>
    <m/>
  </r>
  <r>
    <n v="210"/>
    <s v="1Н1-29"/>
    <s v="Настил"/>
    <s v="1632-2021-2.1.3-КМД"/>
    <n v="1"/>
    <s v="Очередь 1"/>
    <x v="0"/>
    <n v="223.6"/>
    <n v="223.6"/>
    <s v="0"/>
    <n v="0"/>
    <n v="1"/>
    <n v="223.6"/>
    <m/>
  </r>
  <r>
    <n v="211"/>
    <s v="1Н1-30"/>
    <s v="Настил"/>
    <s v="1632-2021-2.1.3-КМД"/>
    <n v="1"/>
    <s v="Очередь 1"/>
    <x v="0"/>
    <n v="206.5"/>
    <n v="206.5"/>
    <s v="0"/>
    <n v="0"/>
    <n v="1"/>
    <n v="206.5"/>
    <m/>
  </r>
  <r>
    <n v="212"/>
    <s v="1Н1-31"/>
    <s v="Настил"/>
    <s v="1632-2021-2.1.3-КМД"/>
    <n v="1"/>
    <s v="Очередь 1"/>
    <x v="0"/>
    <n v="130.5"/>
    <n v="130.5"/>
    <s v="0"/>
    <n v="0"/>
    <n v="1"/>
    <n v="130.5"/>
    <m/>
  </r>
  <r>
    <n v="213"/>
    <s v="1Н1-32"/>
    <s v="Настил"/>
    <s v="1632-2021-2.1.3-КМД"/>
    <n v="1"/>
    <s v="Очередь 1"/>
    <x v="0"/>
    <n v="13.9"/>
    <n v="13.9"/>
    <s v="0"/>
    <n v="0"/>
    <n v="1"/>
    <n v="13.9"/>
    <m/>
  </r>
  <r>
    <n v="214"/>
    <s v="1Н1-33"/>
    <s v="Настил"/>
    <s v="1632-2021-2.1.3-КМД"/>
    <n v="1"/>
    <s v="Очередь 1"/>
    <x v="0"/>
    <n v="57.2"/>
    <n v="57.2"/>
    <s v="0"/>
    <n v="0"/>
    <n v="1"/>
    <n v="57.2"/>
    <m/>
  </r>
  <r>
    <n v="215"/>
    <s v="1Н1-34"/>
    <s v="Настил"/>
    <s v="1632-2021-2.1.3-КМД"/>
    <n v="1"/>
    <s v="Очередь 1"/>
    <x v="0"/>
    <n v="57.3"/>
    <n v="57.3"/>
    <s v="0"/>
    <n v="0"/>
    <n v="1"/>
    <n v="57.3"/>
    <m/>
  </r>
  <r>
    <n v="216"/>
    <s v="1Н1-35"/>
    <s v="Настил"/>
    <s v="1632-2021-2.1.3-КМД"/>
    <n v="1"/>
    <s v="Очередь 1"/>
    <x v="0"/>
    <n v="37.4"/>
    <n v="37.4"/>
    <s v="0"/>
    <n v="0"/>
    <n v="1"/>
    <n v="37.4"/>
    <m/>
  </r>
  <r>
    <n v="217"/>
    <s v="1Н1-36"/>
    <s v="Настил"/>
    <s v="1632-2021-2.1.3-КМД"/>
    <n v="1"/>
    <s v="Очередь 1"/>
    <x v="0"/>
    <n v="81.3"/>
    <n v="81.3"/>
    <s v="0"/>
    <n v="0"/>
    <n v="1"/>
    <n v="81.3"/>
    <m/>
  </r>
  <r>
    <n v="218"/>
    <s v="1Н1-37"/>
    <s v="Настил"/>
    <s v="1632-2021-2.1.3-КМД"/>
    <n v="2"/>
    <s v="Очередь 1"/>
    <x v="0"/>
    <n v="177"/>
    <n v="354"/>
    <s v="0"/>
    <n v="0"/>
    <n v="2"/>
    <n v="354"/>
    <m/>
  </r>
  <r>
    <n v="219"/>
    <s v="1Н1-38"/>
    <s v="Настил"/>
    <s v="1632-2021-2.1.3-КМД"/>
    <n v="1"/>
    <s v="Очередь 1"/>
    <x v="0"/>
    <n v="267.10000000000002"/>
    <n v="267.10000000000002"/>
    <s v="0"/>
    <n v="0"/>
    <n v="1"/>
    <n v="267.10000000000002"/>
    <m/>
  </r>
  <r>
    <n v="220"/>
    <s v="1Н1-39"/>
    <s v="Настил"/>
    <s v="1632-2021-2.1.3-КМД"/>
    <n v="1"/>
    <s v="Очередь 1"/>
    <x v="0"/>
    <n v="164.2"/>
    <n v="164.2"/>
    <s v="0"/>
    <n v="0"/>
    <n v="1"/>
    <n v="164.2"/>
    <m/>
  </r>
  <r>
    <n v="221"/>
    <s v="1Н1-40"/>
    <s v="Настил"/>
    <s v="1632-2021-2.1.3-КМД"/>
    <n v="1"/>
    <s v="Очередь 1"/>
    <x v="0"/>
    <n v="244.9"/>
    <n v="244.9"/>
    <s v="0"/>
    <n v="0"/>
    <n v="1"/>
    <n v="244.9"/>
    <m/>
  </r>
  <r>
    <n v="222"/>
    <s v="1Н1-41"/>
    <s v="Настил"/>
    <s v="1632-2021-2.1.3-КМД"/>
    <n v="1"/>
    <s v="Очередь 1"/>
    <x v="0"/>
    <n v="227.6"/>
    <n v="227.6"/>
    <s v="0"/>
    <n v="0"/>
    <n v="1"/>
    <n v="227.6"/>
    <m/>
  </r>
  <r>
    <n v="223"/>
    <s v="1Н1-42"/>
    <s v="Настил"/>
    <s v="1632-2021-2.1.3-КМД"/>
    <n v="1"/>
    <s v="Очередь 1"/>
    <x v="0"/>
    <n v="244.6"/>
    <n v="244.6"/>
    <s v="0"/>
    <n v="0"/>
    <n v="1"/>
    <n v="244.6"/>
    <m/>
  </r>
  <r>
    <n v="224"/>
    <s v="1Н1-43"/>
    <s v="Настил"/>
    <s v="1632-2021-2.1.3-КМД"/>
    <n v="1"/>
    <s v="Очередь 1"/>
    <x v="0"/>
    <n v="227.1"/>
    <n v="227.1"/>
    <s v="0"/>
    <n v="0"/>
    <n v="1"/>
    <n v="227.1"/>
    <m/>
  </r>
  <r>
    <n v="225"/>
    <s v="1Н1-44"/>
    <s v="Настил"/>
    <s v="1632-2021-2.1.3-КМД"/>
    <n v="1"/>
    <s v="Очередь 1"/>
    <x v="0"/>
    <n v="92.1"/>
    <n v="92.1"/>
    <s v="0"/>
    <n v="0"/>
    <n v="1"/>
    <n v="92.1"/>
    <m/>
  </r>
  <r>
    <n v="226"/>
    <s v="1Н1-45"/>
    <s v="Настил"/>
    <s v="1632-2021-2.1.3-КМД"/>
    <n v="1"/>
    <s v="Очередь 1"/>
    <x v="0"/>
    <n v="84.9"/>
    <n v="84.9"/>
    <s v="0"/>
    <n v="0"/>
    <n v="1"/>
    <n v="84.9"/>
    <m/>
  </r>
  <r>
    <n v="227"/>
    <s v="1Н1-46"/>
    <s v="Настил"/>
    <s v="1632-2021-2.1.3-КМД"/>
    <n v="1"/>
    <s v="Очередь 1"/>
    <x v="0"/>
    <n v="58.5"/>
    <n v="58.5"/>
    <s v="0"/>
    <n v="0"/>
    <n v="1"/>
    <n v="58.5"/>
    <m/>
  </r>
  <r>
    <n v="228"/>
    <s v="1Н1-47"/>
    <s v="Настил"/>
    <s v="1632-2021-2.1.3-КМД"/>
    <n v="1"/>
    <s v="Очередь 1"/>
    <x v="0"/>
    <n v="69.7"/>
    <n v="69.7"/>
    <s v="0"/>
    <n v="0"/>
    <n v="1"/>
    <n v="69.7"/>
    <m/>
  </r>
  <r>
    <n v="229"/>
    <s v="1Н1-48"/>
    <s v="Настил"/>
    <s v="1632-2021-2.1.3-КМД"/>
    <n v="1"/>
    <s v="Очередь 1"/>
    <x v="0"/>
    <n v="12.9"/>
    <n v="12.9"/>
    <s v="0"/>
    <n v="0"/>
    <n v="1"/>
    <n v="12.9"/>
    <m/>
  </r>
  <r>
    <n v="230"/>
    <s v="1Н1-49"/>
    <s v="Настил"/>
    <s v="1632-2021-2.1.3-КМД"/>
    <n v="1"/>
    <s v="Очередь 1"/>
    <x v="0"/>
    <n v="88.5"/>
    <n v="88.5"/>
    <s v="0"/>
    <n v="0"/>
    <n v="1"/>
    <n v="88.5"/>
    <m/>
  </r>
  <r>
    <n v="231"/>
    <s v="1Н1-50"/>
    <s v="Настил"/>
    <s v="1632-2021-2.1.3-КМД"/>
    <n v="1"/>
    <s v="Очередь 1"/>
    <x v="0"/>
    <n v="66.599999999999994"/>
    <n v="66.599999999999994"/>
    <s v="0"/>
    <n v="0"/>
    <n v="1"/>
    <n v="66.599999999999994"/>
    <m/>
  </r>
  <r>
    <n v="232"/>
    <s v="1Н1-51"/>
    <s v="Настил"/>
    <s v="1632-2021-2.1.3-КМД"/>
    <n v="1"/>
    <s v="Очередь 1"/>
    <x v="0"/>
    <n v="94.2"/>
    <n v="94.2"/>
    <s v="0"/>
    <n v="0"/>
    <n v="1"/>
    <n v="94.2"/>
    <m/>
  </r>
  <r>
    <n v="233"/>
    <s v="1Н1-52"/>
    <s v="Настил"/>
    <s v="1632-2021-2.1.3-КМД"/>
    <n v="1"/>
    <s v="Очередь 1"/>
    <x v="0"/>
    <n v="79.400000000000006"/>
    <n v="79.400000000000006"/>
    <s v="0"/>
    <n v="0"/>
    <n v="1"/>
    <n v="79.400000000000006"/>
    <m/>
  </r>
  <r>
    <n v="234"/>
    <s v="1Н1-53"/>
    <s v="Настил"/>
    <s v="1632-2021-2.1.3-КМД"/>
    <n v="1"/>
    <s v="Очередь 1"/>
    <x v="0"/>
    <n v="52.5"/>
    <n v="52.5"/>
    <s v="0"/>
    <n v="0"/>
    <n v="1"/>
    <n v="52.5"/>
    <m/>
  </r>
  <r>
    <n v="235"/>
    <s v="1Н1-54"/>
    <s v="Настил"/>
    <s v="1632-2021-2.1.3-КМД"/>
    <n v="1"/>
    <s v="Очередь 1"/>
    <x v="0"/>
    <n v="71.3"/>
    <n v="71.3"/>
    <s v="0"/>
    <n v="0"/>
    <n v="1"/>
    <n v="71.3"/>
    <m/>
  </r>
  <r>
    <n v="236"/>
    <s v="1Н1-55"/>
    <s v="Настил"/>
    <s v="1632-2021-2.1.3-КМД"/>
    <n v="2"/>
    <s v="Очередь 1"/>
    <x v="0"/>
    <n v="82.7"/>
    <n v="165.4"/>
    <s v="0"/>
    <n v="0"/>
    <n v="2"/>
    <n v="165.4"/>
    <m/>
  </r>
  <r>
    <n v="237"/>
    <s v="1Н1-56"/>
    <s v="Настил"/>
    <s v="1632-2021-2.1.3-КМД"/>
    <n v="1"/>
    <s v="Очередь 1"/>
    <x v="0"/>
    <n v="160.80000000000001"/>
    <n v="160.80000000000001"/>
    <s v="0"/>
    <n v="0"/>
    <n v="1"/>
    <n v="160.80000000000001"/>
    <m/>
  </r>
  <r>
    <n v="238"/>
    <s v="1Н1-57"/>
    <s v="Настил"/>
    <s v="1632-2021-2.1.3-КМД"/>
    <n v="1"/>
    <s v="Очередь 1"/>
    <x v="0"/>
    <n v="247.5"/>
    <n v="247.5"/>
    <s v="0"/>
    <n v="0"/>
    <n v="1"/>
    <n v="247.5"/>
    <m/>
  </r>
  <r>
    <n v="239"/>
    <s v="1Н1-58"/>
    <s v="Настил"/>
    <s v="1632-2021-2.1.3-КМД"/>
    <n v="1"/>
    <s v="Очередь 1"/>
    <x v="0"/>
    <n v="229.9"/>
    <n v="229.9"/>
    <s v="0"/>
    <n v="0"/>
    <n v="1"/>
    <n v="229.9"/>
    <m/>
  </r>
  <r>
    <n v="240"/>
    <s v="1Н1-59"/>
    <s v="Настил"/>
    <s v="1632-2021-2.1.3-КМД"/>
    <n v="1"/>
    <s v="Очередь 1"/>
    <x v="0"/>
    <n v="245.1"/>
    <n v="245.1"/>
    <s v="0"/>
    <n v="0"/>
    <n v="1"/>
    <n v="245.1"/>
    <m/>
  </r>
  <r>
    <n v="241"/>
    <s v="1Н1-60"/>
    <s v="Настил"/>
    <s v="1632-2021-2.1.3-КМД"/>
    <n v="1"/>
    <s v="Очередь 1"/>
    <x v="0"/>
    <n v="227.6"/>
    <n v="227.6"/>
    <s v="0"/>
    <n v="0"/>
    <n v="1"/>
    <n v="227.6"/>
    <m/>
  </r>
  <r>
    <n v="242"/>
    <s v="1Н1-61"/>
    <s v="Настил"/>
    <s v="1632-2021-2.1.3-КМД"/>
    <n v="1"/>
    <s v="Очередь 1"/>
    <x v="0"/>
    <n v="78.7"/>
    <n v="78.7"/>
    <s v="0"/>
    <n v="0"/>
    <n v="1"/>
    <n v="78.7"/>
    <m/>
  </r>
  <r>
    <n v="243"/>
    <s v="1Н1-62"/>
    <s v="Настил"/>
    <s v="1632-2021-2.1.3-КМД"/>
    <n v="1"/>
    <s v="Очередь 1"/>
    <x v="0"/>
    <n v="50.8"/>
    <n v="50.8"/>
    <s v="0"/>
    <n v="0"/>
    <n v="1"/>
    <n v="50.8"/>
    <m/>
  </r>
  <r>
    <n v="244"/>
    <s v="1Н1-63"/>
    <s v="Настил"/>
    <s v="1632-2021-2.1.3-КМД"/>
    <n v="1"/>
    <s v="Очередь 1"/>
    <x v="0"/>
    <n v="41.8"/>
    <n v="41.8"/>
    <s v="0"/>
    <n v="0"/>
    <n v="1"/>
    <n v="41.8"/>
    <m/>
  </r>
  <r>
    <n v="245"/>
    <s v="1Н1-64"/>
    <s v="Настил"/>
    <s v="1632-2021-2.1.3-КМД"/>
    <n v="1"/>
    <s v="Очередь 1"/>
    <x v="0"/>
    <n v="24.2"/>
    <n v="24.2"/>
    <s v="0"/>
    <n v="0"/>
    <n v="1"/>
    <n v="24.2"/>
    <m/>
  </r>
  <r>
    <n v="246"/>
    <s v="1Н1-65"/>
    <s v="Настил"/>
    <s v="1632-2021-2.1.3-КМД"/>
    <n v="1"/>
    <s v="Очередь 1"/>
    <x v="0"/>
    <n v="14.7"/>
    <n v="14.7"/>
    <s v="0"/>
    <n v="0"/>
    <n v="1"/>
    <n v="14.7"/>
    <m/>
  </r>
  <r>
    <n v="247"/>
    <s v="1Н1-66"/>
    <s v="Настил"/>
    <s v="1632-2021-2.1.3-КМД"/>
    <n v="1"/>
    <s v="Очередь 1"/>
    <x v="0"/>
    <n v="17"/>
    <n v="17"/>
    <s v="0"/>
    <n v="0"/>
    <n v="1"/>
    <n v="17"/>
    <m/>
  </r>
  <r>
    <n v="248"/>
    <s v="1Н1-67"/>
    <s v="Настил"/>
    <s v="1632-2021-2.1.3-КМД"/>
    <n v="1"/>
    <s v="Очередь 1"/>
    <x v="0"/>
    <n v="19"/>
    <n v="19"/>
    <s v="0"/>
    <n v="0"/>
    <n v="1"/>
    <n v="19"/>
    <m/>
  </r>
  <r>
    <n v="249"/>
    <s v="1Н1-68"/>
    <s v="Настил"/>
    <s v="1632-2021-2.1.3-КМД"/>
    <n v="1"/>
    <s v="Очередь 1"/>
    <x v="0"/>
    <n v="12.2"/>
    <n v="12.2"/>
    <s v="0"/>
    <n v="0"/>
    <n v="1"/>
    <n v="12.2"/>
    <m/>
  </r>
  <r>
    <n v="250"/>
    <s v="1Н1-69"/>
    <s v="Настил"/>
    <s v="1632-2021-2.1.3-КМД"/>
    <n v="2"/>
    <s v="Очередь 1"/>
    <x v="0"/>
    <n v="178.8"/>
    <n v="357.6"/>
    <s v="0"/>
    <n v="0"/>
    <n v="2"/>
    <n v="357.6"/>
    <m/>
  </r>
  <r>
    <n v="251"/>
    <s v="1Н1-70"/>
    <s v="Настил"/>
    <s v="1632-2021-2.1.3-КМД"/>
    <n v="1"/>
    <s v="Очередь 1"/>
    <x v="0"/>
    <n v="165.8"/>
    <n v="165.8"/>
    <s v="0"/>
    <n v="0"/>
    <n v="1"/>
    <n v="165.8"/>
    <m/>
  </r>
  <r>
    <n v="252"/>
    <s v="1Н1-71"/>
    <s v="Настил"/>
    <s v="1632-2021-2.1.3-КМД"/>
    <n v="1"/>
    <s v="Очередь 1"/>
    <x v="0"/>
    <n v="247.6"/>
    <n v="247.6"/>
    <s v="0"/>
    <n v="0"/>
    <n v="1"/>
    <n v="247.6"/>
    <m/>
  </r>
  <r>
    <n v="253"/>
    <s v="1Н1-72"/>
    <s v="Настил"/>
    <s v="1632-2021-2.1.3-КМД"/>
    <n v="1"/>
    <s v="Очередь 1"/>
    <x v="0"/>
    <n v="230"/>
    <n v="230"/>
    <s v="0"/>
    <n v="0"/>
    <n v="1"/>
    <n v="230"/>
    <m/>
  </r>
  <r>
    <n v="254"/>
    <s v="1Н1-73"/>
    <s v="Настил"/>
    <s v="1632-2021-2.1.3-КМД"/>
    <n v="1"/>
    <s v="Очередь 1"/>
    <x v="0"/>
    <n v="219.6"/>
    <n v="219.6"/>
    <s v="0"/>
    <n v="0"/>
    <n v="1"/>
    <n v="219.6"/>
    <m/>
  </r>
  <r>
    <n v="255"/>
    <s v="1Н1-74"/>
    <s v="Настил"/>
    <s v="1632-2021-2.1.3-КМД"/>
    <n v="1"/>
    <s v="Очередь 1"/>
    <x v="0"/>
    <n v="183.4"/>
    <n v="183.4"/>
    <s v="0"/>
    <n v="0"/>
    <n v="1"/>
    <n v="183.4"/>
    <m/>
  </r>
  <r>
    <n v="256"/>
    <s v="1Н1-75"/>
    <s v="Настил"/>
    <s v="1632-2021-2.1.3-КМД"/>
    <n v="1"/>
    <s v="Очередь 1"/>
    <x v="0"/>
    <n v="244.4"/>
    <n v="244.4"/>
    <s v="0"/>
    <n v="0"/>
    <n v="1"/>
    <n v="244.4"/>
    <m/>
  </r>
  <r>
    <n v="257"/>
    <s v="1Н1-76"/>
    <s v="Настил"/>
    <s v="1632-2021-2.1.3-КМД"/>
    <n v="1"/>
    <s v="Очередь 1"/>
    <x v="0"/>
    <n v="226.8"/>
    <n v="226.8"/>
    <s v="0"/>
    <n v="0"/>
    <n v="1"/>
    <n v="226.8"/>
    <m/>
  </r>
  <r>
    <n v="258"/>
    <s v="1Н1-77"/>
    <s v="Настил"/>
    <s v="1632-2021-2.1.3-КМД"/>
    <n v="1"/>
    <s v="Очередь 1"/>
    <x v="0"/>
    <n v="170.5"/>
    <n v="170.5"/>
    <s v="0"/>
    <n v="0"/>
    <n v="1"/>
    <n v="170.5"/>
    <m/>
  </r>
  <r>
    <n v="259"/>
    <s v="1Н1-78"/>
    <s v="Настил"/>
    <s v="1632-2021-2.1.3-КМД"/>
    <n v="1"/>
    <s v="Очередь 1"/>
    <x v="0"/>
    <n v="117.4"/>
    <n v="117.4"/>
    <s v="0"/>
    <n v="0"/>
    <n v="1"/>
    <n v="117.4"/>
    <m/>
  </r>
  <r>
    <n v="260"/>
    <s v="1Н1-79"/>
    <s v="Настил"/>
    <s v="1632-2021-2.1.3-КМД"/>
    <n v="1"/>
    <s v="Очередь 1"/>
    <x v="0"/>
    <n v="97.7"/>
    <n v="97.7"/>
    <s v="0"/>
    <n v="0"/>
    <n v="1"/>
    <n v="97.7"/>
    <m/>
  </r>
  <r>
    <n v="261"/>
    <s v="1Н1-80"/>
    <s v="Настил"/>
    <s v="1632-2021-2.1.3-КМД"/>
    <n v="1"/>
    <s v="Очередь 1"/>
    <x v="0"/>
    <n v="210.5"/>
    <n v="210.5"/>
    <s v="0"/>
    <n v="0"/>
    <n v="1"/>
    <n v="210.5"/>
    <m/>
  </r>
  <r>
    <n v="262"/>
    <s v="1Н1-81"/>
    <s v="Настил"/>
    <s v="1632-2021-2.1.3-КМД"/>
    <n v="1"/>
    <s v="Очередь 1"/>
    <x v="0"/>
    <n v="211"/>
    <n v="211"/>
    <s v="0"/>
    <n v="0"/>
    <n v="1"/>
    <n v="211"/>
    <m/>
  </r>
  <r>
    <n v="263"/>
    <s v="1Н1-82"/>
    <s v="Настил"/>
    <s v="1632-2021-2.1.3-КМД"/>
    <n v="1"/>
    <s v="Очередь 1"/>
    <x v="0"/>
    <n v="195.7"/>
    <n v="195.7"/>
    <s v="0"/>
    <n v="0"/>
    <n v="1"/>
    <n v="195.7"/>
    <m/>
  </r>
  <r>
    <n v="264"/>
    <s v="1Н1-83"/>
    <s v="Настил"/>
    <s v="1632-2021-2.1.3-КМД"/>
    <n v="1"/>
    <s v="Очередь 1"/>
    <x v="0"/>
    <n v="292.3"/>
    <n v="292.3"/>
    <s v="0"/>
    <n v="0"/>
    <n v="1"/>
    <n v="292.3"/>
    <m/>
  </r>
  <r>
    <n v="265"/>
    <s v="1Н1-84"/>
    <s v="Настил"/>
    <s v="1632-2021-2.1.3-КМД"/>
    <n v="1"/>
    <s v="Очередь 1"/>
    <x v="0"/>
    <n v="271.5"/>
    <n v="271.5"/>
    <s v="0"/>
    <n v="0"/>
    <n v="1"/>
    <n v="271.5"/>
    <m/>
  </r>
  <r>
    <n v="266"/>
    <s v="1Н1-85"/>
    <s v="Настил"/>
    <s v="1632-2021-2.1.3-КМД"/>
    <n v="1"/>
    <s v="Очередь 1"/>
    <x v="0"/>
    <n v="259.2"/>
    <n v="259.2"/>
    <s v="0"/>
    <n v="0"/>
    <n v="1"/>
    <n v="259.2"/>
    <m/>
  </r>
  <r>
    <n v="267"/>
    <s v="1Н1-86"/>
    <s v="Настил"/>
    <s v="1632-2021-2.1.3-КМД"/>
    <n v="1"/>
    <s v="Очередь 1"/>
    <x v="0"/>
    <n v="217.5"/>
    <n v="217.5"/>
    <s v="0"/>
    <n v="0"/>
    <n v="1"/>
    <n v="217.5"/>
    <m/>
  </r>
  <r>
    <n v="268"/>
    <s v="1Н1-87"/>
    <s v="Настил"/>
    <s v="1632-2021-2.1.3-КМД"/>
    <n v="1"/>
    <s v="Очередь 1"/>
    <x v="0"/>
    <n v="289.5"/>
    <n v="289.5"/>
    <s v="0"/>
    <n v="0"/>
    <n v="1"/>
    <n v="289.5"/>
    <m/>
  </r>
  <r>
    <n v="269"/>
    <s v="1Н1-88"/>
    <s v="Настил"/>
    <s v="1632-2021-2.1.3-КМД"/>
    <n v="1"/>
    <s v="Очередь 1"/>
    <x v="0"/>
    <n v="268.8"/>
    <n v="268.8"/>
    <s v="0"/>
    <n v="0"/>
    <n v="1"/>
    <n v="268.8"/>
    <m/>
  </r>
  <r>
    <n v="270"/>
    <s v="1Н1-89"/>
    <s v="Настил"/>
    <s v="1632-2021-2.1.3-КМД"/>
    <n v="1"/>
    <s v="Очередь 1"/>
    <x v="0"/>
    <n v="202.2"/>
    <n v="202.2"/>
    <s v="0"/>
    <n v="0"/>
    <n v="1"/>
    <n v="202.2"/>
    <m/>
  </r>
  <r>
    <n v="271"/>
    <s v="1Н1-90"/>
    <s v="Настил"/>
    <s v="1632-2021-2.1.3-КМД"/>
    <n v="1"/>
    <s v="Очередь 1"/>
    <x v="0"/>
    <n v="210.3"/>
    <n v="210.3"/>
    <s v="0"/>
    <n v="0"/>
    <n v="1"/>
    <n v="210.3"/>
    <m/>
  </r>
  <r>
    <n v="272"/>
    <s v="1Н1-91"/>
    <s v="Настил"/>
    <s v="1632-2021-2.1.3-КМД"/>
    <n v="7"/>
    <s v="Очередь 1"/>
    <x v="0"/>
    <n v="228.8"/>
    <n v="1601.6000000000001"/>
    <s v="0"/>
    <n v="0"/>
    <n v="7"/>
    <n v="1601.6000000000001"/>
    <m/>
  </r>
  <r>
    <n v="273"/>
    <s v="1Н1-92"/>
    <s v="Настил"/>
    <s v="1632-2021-2.1.3-КМД"/>
    <n v="7"/>
    <s v="Очередь 1"/>
    <x v="0"/>
    <n v="210"/>
    <n v="1470"/>
    <s v="0"/>
    <n v="0"/>
    <n v="7"/>
    <n v="1470"/>
    <m/>
  </r>
  <r>
    <n v="274"/>
    <s v="1Н1-93"/>
    <s v="Настил"/>
    <s v="1632-2021-2.1.3-КМД"/>
    <n v="1"/>
    <s v="Очередь 1"/>
    <x v="0"/>
    <n v="194.8"/>
    <n v="194.8"/>
    <s v="0"/>
    <n v="0"/>
    <n v="1"/>
    <n v="194.8"/>
    <m/>
  </r>
  <r>
    <n v="275"/>
    <s v="1Н1-94"/>
    <s v="Настил"/>
    <s v="1632-2021-2.1.3-КМД"/>
    <n v="1"/>
    <s v="Очередь 1"/>
    <x v="0"/>
    <n v="290.60000000000002"/>
    <n v="290.60000000000002"/>
    <s v="0"/>
    <n v="0"/>
    <n v="1"/>
    <n v="290.60000000000002"/>
    <m/>
  </r>
  <r>
    <n v="276"/>
    <s v="1Н1-95"/>
    <s v="Настил"/>
    <s v="1632-2021-2.1.3-КМД"/>
    <n v="1"/>
    <s v="Очередь 1"/>
    <x v="0"/>
    <n v="269.89999999999998"/>
    <n v="269.89999999999998"/>
    <s v="0"/>
    <n v="0"/>
    <n v="1"/>
    <n v="269.89999999999998"/>
    <m/>
  </r>
  <r>
    <n v="277"/>
    <s v="1Н1-96"/>
    <s v="Настил"/>
    <s v="1632-2021-2.1.3-КМД"/>
    <n v="1"/>
    <s v="Очередь 1"/>
    <x v="0"/>
    <n v="257.89999999999998"/>
    <n v="257.89999999999998"/>
    <s v="0"/>
    <n v="0"/>
    <n v="1"/>
    <n v="257.89999999999998"/>
    <m/>
  </r>
  <r>
    <n v="278"/>
    <s v="1Н1-97"/>
    <s v="Настил"/>
    <s v="1632-2021-2.1.3-КМД"/>
    <n v="1"/>
    <s v="Очередь 1"/>
    <x v="0"/>
    <n v="215.7"/>
    <n v="215.7"/>
    <s v="0"/>
    <n v="0"/>
    <n v="1"/>
    <n v="215.7"/>
    <m/>
  </r>
  <r>
    <n v="279"/>
    <s v="1Н1-98"/>
    <s v="Настил"/>
    <s v="1632-2021-2.1.3-КМД"/>
    <n v="1"/>
    <s v="Очередь 1"/>
    <x v="0"/>
    <n v="287.3"/>
    <n v="287.3"/>
    <s v="0"/>
    <n v="0"/>
    <n v="1"/>
    <n v="287.3"/>
    <m/>
  </r>
  <r>
    <n v="280"/>
    <s v="1Н1-99"/>
    <s v="Настил"/>
    <s v="1632-2021-2.1.3-КМД"/>
    <n v="1"/>
    <s v="Очередь 1"/>
    <x v="0"/>
    <n v="266.7"/>
    <n v="266.7"/>
    <s v="0"/>
    <n v="0"/>
    <n v="1"/>
    <n v="266.7"/>
    <m/>
  </r>
  <r>
    <n v="281"/>
    <s v="1Н1-100"/>
    <s v="Настил"/>
    <s v="1632-2021-2.1.3-КМД"/>
    <n v="1"/>
    <s v="Очередь 1"/>
    <x v="0"/>
    <n v="200.5"/>
    <n v="200.5"/>
    <s v="0"/>
    <n v="0"/>
    <n v="1"/>
    <n v="200.5"/>
    <m/>
  </r>
  <r>
    <n v="282"/>
    <s v="1Н1-101"/>
    <s v="Настил"/>
    <s v="1632-2021-2.1.3-КМД"/>
    <n v="7"/>
    <s v="Очередь 1"/>
    <x v="0"/>
    <n v="209.7"/>
    <n v="1467.8999999999999"/>
    <s v="0"/>
    <n v="0"/>
    <n v="7"/>
    <n v="1467.8999999999999"/>
    <m/>
  </r>
  <r>
    <n v="283"/>
    <s v="1Н1-102"/>
    <s v="Настил"/>
    <s v="1632-2021-2.1.3-КМД"/>
    <n v="2"/>
    <s v="Очередь 1"/>
    <x v="0"/>
    <n v="215.7"/>
    <n v="431.4"/>
    <s v="0"/>
    <n v="0"/>
    <n v="2"/>
    <n v="431.4"/>
    <m/>
  </r>
  <r>
    <n v="284"/>
    <s v="1Н1-103"/>
    <s v="Настил"/>
    <s v="1632-2021-2.1.3-КМД"/>
    <n v="2"/>
    <s v="Очередь 1"/>
    <x v="0"/>
    <n v="198.1"/>
    <n v="396.2"/>
    <s v="0"/>
    <n v="0"/>
    <n v="2"/>
    <n v="396.2"/>
    <m/>
  </r>
  <r>
    <n v="285"/>
    <s v="1Н1-104"/>
    <s v="Настил"/>
    <s v="1632-2021-2.1.3-КМД"/>
    <n v="1"/>
    <s v="Очередь 1"/>
    <x v="0"/>
    <n v="183.7"/>
    <n v="183.7"/>
    <s v="0"/>
    <n v="0"/>
    <n v="1"/>
    <n v="183.7"/>
    <m/>
  </r>
  <r>
    <n v="286"/>
    <s v="1Н1-105"/>
    <s v="Настил"/>
    <s v="1632-2021-2.1.3-КМД"/>
    <n v="1"/>
    <s v="Очередь 1"/>
    <x v="0"/>
    <n v="274.3"/>
    <n v="274.3"/>
    <s v="0"/>
    <n v="0"/>
    <n v="1"/>
    <n v="274.3"/>
    <m/>
  </r>
  <r>
    <n v="287"/>
    <s v="1Н1-106"/>
    <s v="Настил"/>
    <s v="1632-2021-2.1.3-КМД"/>
    <n v="1"/>
    <s v="Очередь 1"/>
    <x v="0"/>
    <n v="254.8"/>
    <n v="254.8"/>
    <s v="0"/>
    <n v="0"/>
    <n v="1"/>
    <n v="254.8"/>
    <m/>
  </r>
  <r>
    <n v="288"/>
    <s v="1Н1-107"/>
    <s v="Настил"/>
    <s v="1632-2021-2.1.3-КМД"/>
    <n v="1"/>
    <s v="Очередь 1"/>
    <x v="0"/>
    <n v="243.2"/>
    <n v="243.2"/>
    <s v="0"/>
    <n v="0"/>
    <n v="1"/>
    <n v="243.2"/>
    <m/>
  </r>
  <r>
    <n v="289"/>
    <s v="1Н1-108"/>
    <s v="Настил"/>
    <s v="1632-2021-2.1.3-КМД"/>
    <n v="1"/>
    <s v="Очередь 1"/>
    <x v="0"/>
    <n v="203.4"/>
    <n v="203.4"/>
    <s v="0"/>
    <n v="0"/>
    <n v="1"/>
    <n v="203.4"/>
    <m/>
  </r>
  <r>
    <n v="290"/>
    <s v="1Н1-109"/>
    <s v="Настил"/>
    <s v="1632-2021-2.1.3-КМД"/>
    <n v="1"/>
    <s v="Очередь 1"/>
    <x v="0"/>
    <n v="270.89999999999998"/>
    <n v="270.89999999999998"/>
    <s v="0"/>
    <n v="0"/>
    <n v="1"/>
    <n v="270.89999999999998"/>
    <m/>
  </r>
  <r>
    <n v="291"/>
    <s v="1Н1-110"/>
    <s v="Настил"/>
    <s v="1632-2021-2.1.3-КМД"/>
    <n v="1"/>
    <s v="Очередь 1"/>
    <x v="0"/>
    <n v="251.5"/>
    <n v="251.5"/>
    <s v="0"/>
    <n v="0"/>
    <n v="1"/>
    <n v="251.5"/>
    <m/>
  </r>
  <r>
    <n v="292"/>
    <s v="1Н1-111"/>
    <s v="Настил"/>
    <s v="1632-2021-2.1.3-КМД"/>
    <n v="1"/>
    <s v="Очередь 1"/>
    <x v="0"/>
    <n v="189.1"/>
    <n v="189.1"/>
    <s v="0"/>
    <n v="0"/>
    <n v="1"/>
    <n v="189.1"/>
    <m/>
  </r>
  <r>
    <n v="293"/>
    <s v="1Н1-112"/>
    <s v="Настил"/>
    <s v="1632-2021-2.1.3-КМД"/>
    <n v="2"/>
    <s v="Очередь 1"/>
    <x v="0"/>
    <n v="197.8"/>
    <n v="395.6"/>
    <s v="0"/>
    <n v="0"/>
    <n v="2"/>
    <n v="395.6"/>
    <m/>
  </r>
  <r>
    <n v="294"/>
    <s v="1Н1-113"/>
    <s v="Настил"/>
    <s v="1632-2021-2.1.3-КМД"/>
    <n v="1"/>
    <s v="Очередь 1"/>
    <x v="0"/>
    <n v="163.5"/>
    <n v="163.5"/>
    <s v="0"/>
    <n v="0"/>
    <n v="1"/>
    <n v="163.5"/>
    <m/>
  </r>
  <r>
    <n v="295"/>
    <s v="1Н1-114"/>
    <s v="Настил"/>
    <s v="1632-2021-2.1.3-КМД"/>
    <n v="1"/>
    <s v="Очередь 1"/>
    <x v="0"/>
    <n v="271.5"/>
    <n v="271.5"/>
    <s v="0"/>
    <n v="0"/>
    <n v="1"/>
    <n v="271.5"/>
    <m/>
  </r>
  <r>
    <n v="296"/>
    <s v="1Н1-115"/>
    <s v="Настил"/>
    <s v="1632-2021-2.1.3-КМД"/>
    <n v="1"/>
    <s v="Очередь 1"/>
    <x v="0"/>
    <n v="252"/>
    <n v="252"/>
    <s v="0"/>
    <n v="0"/>
    <n v="1"/>
    <n v="252"/>
    <m/>
  </r>
  <r>
    <n v="297"/>
    <s v="1Н1-116"/>
    <s v="Настил"/>
    <s v="1632-2021-2.1.3-КМД"/>
    <n v="1"/>
    <s v="Очередь 1"/>
    <x v="0"/>
    <n v="223.6"/>
    <n v="223.6"/>
    <s v="0"/>
    <n v="0"/>
    <n v="1"/>
    <n v="223.6"/>
    <m/>
  </r>
  <r>
    <n v="298"/>
    <s v="1Н1-117"/>
    <s v="Настил"/>
    <s v="1632-2021-2.1.3-КМД"/>
    <n v="1"/>
    <s v="Очередь 1"/>
    <x v="0"/>
    <n v="204.1"/>
    <n v="204.1"/>
    <s v="0"/>
    <n v="0"/>
    <n v="1"/>
    <n v="204.1"/>
    <m/>
  </r>
  <r>
    <n v="299"/>
    <s v="1Н1-118"/>
    <s v="Настил"/>
    <s v="1632-2021-2.1.3-КМД"/>
    <n v="1"/>
    <s v="Очередь 1"/>
    <x v="0"/>
    <n v="271.60000000000002"/>
    <n v="271.60000000000002"/>
    <s v="0"/>
    <n v="0"/>
    <n v="1"/>
    <n v="271.60000000000002"/>
    <m/>
  </r>
  <r>
    <n v="300"/>
    <s v="1Н1-119"/>
    <s v="Настил"/>
    <s v="1632-2021-2.1.3-КМД"/>
    <n v="1"/>
    <s v="Очередь 1"/>
    <x v="0"/>
    <n v="252.2"/>
    <n v="252.2"/>
    <s v="0"/>
    <n v="0"/>
    <n v="1"/>
    <n v="252.2"/>
    <m/>
  </r>
  <r>
    <n v="301"/>
    <s v="1Н1-120"/>
    <s v="Настил"/>
    <s v="1632-2021-2.1.3-КМД"/>
    <n v="1"/>
    <s v="Очередь 1"/>
    <x v="0"/>
    <n v="189.8"/>
    <n v="189.8"/>
    <s v="0"/>
    <n v="0"/>
    <n v="1"/>
    <n v="189.8"/>
    <m/>
  </r>
  <r>
    <n v="302"/>
    <s v="1Н1-121"/>
    <s v="Настил"/>
    <s v="1632-2021-2.1.3-КМД"/>
    <n v="2"/>
    <s v="Очередь 1"/>
    <x v="0"/>
    <n v="173"/>
    <n v="346"/>
    <s v="0"/>
    <n v="0"/>
    <n v="2"/>
    <n v="346"/>
    <m/>
  </r>
  <r>
    <n v="303"/>
    <s v="1Н1-122"/>
    <s v="Настил"/>
    <s v="1632-2021-2.1.3-КМД"/>
    <n v="2"/>
    <s v="Очередь 1"/>
    <x v="0"/>
    <n v="287.7"/>
    <n v="575.4"/>
    <s v="0"/>
    <n v="0"/>
    <n v="2"/>
    <n v="575.4"/>
    <m/>
  </r>
  <r>
    <n v="304"/>
    <s v="1Н1-123"/>
    <s v="Настил"/>
    <s v="1632-2021-2.1.3-КМД"/>
    <n v="1"/>
    <s v="Очередь 1"/>
    <x v="0"/>
    <n v="267.2"/>
    <n v="267.2"/>
    <s v="0"/>
    <n v="0"/>
    <n v="1"/>
    <n v="267.2"/>
    <m/>
  </r>
  <r>
    <n v="305"/>
    <s v="1Н1-124"/>
    <s v="Настил"/>
    <s v="1632-2021-2.1.3-КМД"/>
    <n v="2"/>
    <s v="Очередь 1"/>
    <x v="0"/>
    <n v="236.8"/>
    <n v="473.6"/>
    <s v="0"/>
    <n v="0"/>
    <n v="2"/>
    <n v="473.6"/>
    <m/>
  </r>
  <r>
    <n v="306"/>
    <s v="1Н1-125"/>
    <s v="Настил"/>
    <s v="1632-2021-2.1.3-КМД"/>
    <n v="2"/>
    <s v="Очередь 1"/>
    <x v="0"/>
    <n v="215.8"/>
    <n v="431.6"/>
    <s v="0"/>
    <n v="0"/>
    <n v="2"/>
    <n v="431.6"/>
    <m/>
  </r>
  <r>
    <n v="307"/>
    <s v="1Н1-126"/>
    <s v="Настил"/>
    <s v="1632-2021-2.1.3-КМД"/>
    <n v="2"/>
    <s v="Очередь 1"/>
    <x v="0"/>
    <n v="287.5"/>
    <n v="575"/>
    <s v="0"/>
    <n v="0"/>
    <n v="2"/>
    <n v="575"/>
    <m/>
  </r>
  <r>
    <n v="308"/>
    <s v="1Н1-127"/>
    <s v="Настил"/>
    <s v="1632-2021-2.1.3-КМД"/>
    <n v="2"/>
    <s v="Очередь 1"/>
    <x v="0"/>
    <n v="266.8"/>
    <n v="533.6"/>
    <s v="0"/>
    <n v="0"/>
    <n v="2"/>
    <n v="533.6"/>
    <m/>
  </r>
  <r>
    <n v="309"/>
    <s v="1Н1-128"/>
    <s v="Настил"/>
    <s v="1632-2021-2.1.3-КМД"/>
    <n v="2"/>
    <s v="Очередь 1"/>
    <x v="0"/>
    <n v="200.6"/>
    <n v="401.2"/>
    <s v="0"/>
    <n v="0"/>
    <n v="2"/>
    <n v="401.2"/>
    <m/>
  </r>
  <r>
    <n v="310"/>
    <s v="1Н1-129"/>
    <s v="Настил"/>
    <s v="1632-2021-2.1.3-КМД"/>
    <n v="2"/>
    <s v="Очередь 1"/>
    <x v="0"/>
    <n v="172.6"/>
    <n v="345.2"/>
    <s v="0"/>
    <n v="0"/>
    <n v="2"/>
    <n v="345.2"/>
    <m/>
  </r>
  <r>
    <n v="311"/>
    <s v="1Н1-130"/>
    <s v="Настил"/>
    <s v="1632-2021-2.1.3-КМД"/>
    <n v="2"/>
    <s v="Очередь 1"/>
    <x v="0"/>
    <n v="287.3"/>
    <n v="574.6"/>
    <s v="0"/>
    <n v="0"/>
    <n v="2"/>
    <n v="574.6"/>
    <m/>
  </r>
  <r>
    <n v="312"/>
    <s v="1Н1-131"/>
    <s v="Настил"/>
    <s v="1632-2021-2.1.3-КМД"/>
    <n v="2"/>
    <s v="Очередь 1"/>
    <x v="0"/>
    <n v="266.7"/>
    <n v="533.4"/>
    <s v="0"/>
    <n v="0"/>
    <n v="2"/>
    <n v="533.4"/>
    <m/>
  </r>
  <r>
    <n v="313"/>
    <s v="1Н1-132"/>
    <s v="Настил"/>
    <s v="1632-2021-2.1.3-КМД"/>
    <n v="2"/>
    <s v="Очередь 1"/>
    <x v="0"/>
    <n v="236.3"/>
    <n v="472.6"/>
    <s v="0"/>
    <n v="0"/>
    <n v="2"/>
    <n v="472.6"/>
    <m/>
  </r>
  <r>
    <n v="314"/>
    <s v="1Н1-133"/>
    <s v="Настил"/>
    <s v="1632-2021-2.1.3-КМД"/>
    <n v="2"/>
    <s v="Очередь 1"/>
    <x v="0"/>
    <n v="216.4"/>
    <n v="432.8"/>
    <s v="0"/>
    <n v="0"/>
    <n v="2"/>
    <n v="432.8"/>
    <m/>
  </r>
  <r>
    <n v="315"/>
    <s v="1Н1-134"/>
    <s v="Настил"/>
    <s v="1632-2021-2.1.3-КМД"/>
    <n v="2"/>
    <s v="Очередь 1"/>
    <x v="0"/>
    <n v="288.3"/>
    <n v="576.6"/>
    <s v="0"/>
    <n v="0"/>
    <n v="2"/>
    <n v="576.6"/>
    <m/>
  </r>
  <r>
    <n v="316"/>
    <s v="1Н1-135"/>
    <s v="Настил"/>
    <s v="1632-2021-2.1.3-КМД"/>
    <n v="2"/>
    <s v="Очередь 1"/>
    <x v="0"/>
    <n v="267.5"/>
    <n v="535"/>
    <s v="0"/>
    <n v="0"/>
    <n v="2"/>
    <n v="535"/>
    <m/>
  </r>
  <r>
    <n v="317"/>
    <s v="1Н1-136"/>
    <s v="Настил"/>
    <s v="1632-2021-2.1.3-КМД"/>
    <n v="2"/>
    <s v="Очередь 1"/>
    <x v="0"/>
    <n v="201.3"/>
    <n v="402.6"/>
    <s v="0"/>
    <n v="0"/>
    <n v="2"/>
    <n v="402.6"/>
    <m/>
  </r>
  <r>
    <n v="318"/>
    <s v="1Н1-137"/>
    <s v="Настил"/>
    <s v="1632-2021-2.1.3-КМД"/>
    <n v="2"/>
    <s v="Очередь 1"/>
    <x v="0"/>
    <n v="173.4"/>
    <n v="346.8"/>
    <s v="0"/>
    <n v="0"/>
    <n v="2"/>
    <n v="346.8"/>
    <m/>
  </r>
  <r>
    <n v="319"/>
    <s v="1Н1-138"/>
    <s v="Настил"/>
    <s v="1632-2021-2.1.3-КМД"/>
    <n v="2"/>
    <s v="Очередь 1"/>
    <x v="0"/>
    <n v="288.3"/>
    <n v="576.6"/>
    <s v="0"/>
    <n v="0"/>
    <n v="2"/>
    <n v="576.6"/>
    <m/>
  </r>
  <r>
    <n v="320"/>
    <s v="1Н1-139"/>
    <s v="Настил"/>
    <s v="1632-2021-2.1.3-КМД"/>
    <n v="2"/>
    <s v="Очередь 1"/>
    <x v="0"/>
    <n v="267.5"/>
    <n v="535"/>
    <s v="0"/>
    <n v="0"/>
    <n v="2"/>
    <n v="535"/>
    <m/>
  </r>
  <r>
    <n v="321"/>
    <s v="1Н1-140"/>
    <s v="Настил"/>
    <s v="1632-2021-2.1.3-КМД"/>
    <n v="2"/>
    <s v="Очередь 1"/>
    <x v="0"/>
    <n v="237.1"/>
    <n v="474.2"/>
    <s v="0"/>
    <n v="0"/>
    <n v="2"/>
    <n v="474.2"/>
    <m/>
  </r>
  <r>
    <n v="322"/>
    <s v="1Н1-141"/>
    <s v="Настил"/>
    <s v="1632-2021-2.1.3-КМД"/>
    <n v="2"/>
    <s v="Очередь 1"/>
    <x v="0"/>
    <n v="216.4"/>
    <n v="432.8"/>
    <s v="0"/>
    <n v="0"/>
    <n v="2"/>
    <n v="432.8"/>
    <m/>
  </r>
  <r>
    <n v="323"/>
    <s v="1Н1-142"/>
    <s v="Настил"/>
    <s v="1632-2021-2.1.3-КМД"/>
    <n v="2"/>
    <s v="Очередь 1"/>
    <x v="0"/>
    <n v="288.3"/>
    <n v="576.6"/>
    <s v="0"/>
    <n v="0"/>
    <n v="2"/>
    <n v="576.6"/>
    <m/>
  </r>
  <r>
    <n v="324"/>
    <s v="1Н1-143"/>
    <s v="Настил"/>
    <s v="1632-2021-2.1.3-КМД"/>
    <n v="2"/>
    <s v="Очередь 1"/>
    <x v="0"/>
    <n v="267.5"/>
    <n v="535"/>
    <s v="0"/>
    <n v="0"/>
    <n v="2"/>
    <n v="535"/>
    <m/>
  </r>
  <r>
    <n v="325"/>
    <s v="1Н1-144"/>
    <s v="Настил"/>
    <s v="1632-2021-2.1.3-КМД"/>
    <n v="2"/>
    <s v="Очередь 1"/>
    <x v="0"/>
    <n v="201.3"/>
    <n v="402.6"/>
    <s v="0"/>
    <n v="0"/>
    <n v="2"/>
    <n v="402.6"/>
    <m/>
  </r>
  <r>
    <n v="326"/>
    <s v="1Н4-1"/>
    <s v="Настил"/>
    <s v="1632-2021-2.1.3-КМД"/>
    <n v="2"/>
    <s v="Очередь 1"/>
    <x v="2"/>
    <n v="20"/>
    <n v="40"/>
    <s v="0"/>
    <n v="0"/>
    <n v="2"/>
    <n v="40"/>
    <m/>
  </r>
  <r>
    <n v="327"/>
    <s v="1Н4-2"/>
    <s v="Настил"/>
    <s v="1632-2021-2.1.3-КМД"/>
    <n v="1"/>
    <s v="Очередь 1"/>
    <x v="0"/>
    <n v="33.4"/>
    <n v="33.4"/>
    <s v="0"/>
    <n v="0"/>
    <n v="1"/>
    <n v="33.4"/>
    <m/>
  </r>
  <r>
    <n v="328"/>
    <s v="1Н4-3"/>
    <s v="Настил"/>
    <s v="1632-2021-2.1.3-КМД"/>
    <n v="2"/>
    <s v="Очередь 1"/>
    <x v="0"/>
    <n v="29.7"/>
    <n v="59.4"/>
    <s v="0"/>
    <n v="0"/>
    <n v="2"/>
    <n v="59.4"/>
    <m/>
  </r>
  <r>
    <n v="329"/>
    <s v="1Н4-4"/>
    <s v="Настил"/>
    <s v="1632-2021-2.1.3-КМД"/>
    <n v="2"/>
    <s v="Очередь 1"/>
    <x v="0"/>
    <n v="12.6"/>
    <n v="25.2"/>
    <s v="0"/>
    <n v="0"/>
    <n v="2"/>
    <n v="25.2"/>
    <m/>
  </r>
  <r>
    <n v="330"/>
    <s v="1Н4-5"/>
    <s v="Настил"/>
    <s v="1632-2021-2.1.3-КМД"/>
    <n v="2"/>
    <s v="Очередь 1"/>
    <x v="0"/>
    <n v="25.2"/>
    <n v="50.4"/>
    <s v="0"/>
    <n v="0"/>
    <n v="2"/>
    <n v="50.4"/>
    <m/>
  </r>
  <r>
    <n v="331"/>
    <s v="1Н4-6"/>
    <s v="Настил"/>
    <s v="1632-2021-2.1.3-КМД"/>
    <n v="1"/>
    <s v="Очередь 1"/>
    <x v="0"/>
    <n v="31.1"/>
    <n v="31.1"/>
    <s v="0"/>
    <n v="0"/>
    <n v="1"/>
    <n v="31.1"/>
    <m/>
  </r>
  <r>
    <n v="332"/>
    <s v="1Н4-7"/>
    <s v="Настил"/>
    <s v="1632-2021-2.1.3-КМД"/>
    <n v="1"/>
    <s v="Очередь 1"/>
    <x v="0"/>
    <n v="17.399999999999999"/>
    <n v="17.399999999999999"/>
    <s v="0"/>
    <n v="0"/>
    <n v="1"/>
    <n v="17.399999999999999"/>
    <m/>
  </r>
  <r>
    <n v="333"/>
    <s v="1Н4-8"/>
    <s v="Настил"/>
    <s v="1632-2021-2.1.3-КМД"/>
    <n v="1"/>
    <s v="Очередь 1"/>
    <x v="0"/>
    <n v="23"/>
    <n v="23"/>
    <s v="0"/>
    <n v="0"/>
    <n v="1"/>
    <n v="23"/>
    <m/>
  </r>
  <r>
    <n v="334"/>
    <s v="1Н4-9"/>
    <s v="Настил"/>
    <s v="1632-2021-2.1.3-КМД"/>
    <n v="1"/>
    <s v="Очередь 1"/>
    <x v="0"/>
    <n v="8.9"/>
    <n v="8.9"/>
    <s v="0"/>
    <n v="0"/>
    <n v="1"/>
    <n v="8.9"/>
    <m/>
  </r>
  <r>
    <n v="335"/>
    <s v="1Н4-10"/>
    <s v="Настил"/>
    <s v="1632-2021-2.1.3-КМД"/>
    <n v="1"/>
    <s v="Очередь 1"/>
    <x v="0"/>
    <n v="16.3"/>
    <n v="16.3"/>
    <s v="0"/>
    <n v="0"/>
    <n v="1"/>
    <n v="16.3"/>
    <m/>
  </r>
  <r>
    <n v="336"/>
    <s v="1Н4-11"/>
    <s v="Настил"/>
    <s v="1632-2021-2.1.3-КМД"/>
    <n v="2"/>
    <s v="Очередь 1"/>
    <x v="0"/>
    <n v="18.3"/>
    <n v="36.6"/>
    <s v="0"/>
    <n v="0"/>
    <n v="2"/>
    <n v="36.6"/>
    <m/>
  </r>
  <r>
    <n v="337"/>
    <s v="1Н4-12"/>
    <s v="Настил"/>
    <s v="1632-2021-2.1.3-КМД"/>
    <n v="1"/>
    <s v="Очередь 1"/>
    <x v="0"/>
    <n v="16.3"/>
    <n v="16.3"/>
    <s v="0"/>
    <n v="0"/>
    <n v="1"/>
    <n v="16.3"/>
    <m/>
  </r>
  <r>
    <n v="338"/>
    <s v="1Н4-13"/>
    <s v="Настил"/>
    <s v="1632-2021-2.1.3-КМД"/>
    <n v="1"/>
    <s v="Очередь 1"/>
    <x v="0"/>
    <n v="1.9"/>
    <n v="1.9"/>
    <s v="0"/>
    <n v="0"/>
    <n v="1"/>
    <n v="1.9"/>
    <m/>
  </r>
  <r>
    <n v="339"/>
    <s v="1Н4-14"/>
    <s v="Настил"/>
    <s v="1632-2021-2.1.3-КМД"/>
    <n v="1"/>
    <s v="Очередь 1"/>
    <x v="0"/>
    <n v="35.299999999999997"/>
    <n v="35.299999999999997"/>
    <s v="0"/>
    <n v="0"/>
    <n v="1"/>
    <n v="35.299999999999997"/>
    <m/>
  </r>
  <r>
    <n v="340"/>
    <s v="1Н4-15"/>
    <s v="Настил"/>
    <s v="1632-2021-2.1.3-КМД"/>
    <n v="1"/>
    <s v="Очередь 1"/>
    <x v="0"/>
    <n v="32.4"/>
    <n v="32.4"/>
    <s v="0"/>
    <n v="0"/>
    <n v="1"/>
    <n v="32.4"/>
    <m/>
  </r>
  <r>
    <n v="341"/>
    <s v="1Н4-16"/>
    <s v="Настил"/>
    <s v="1632-2021-2.1.3-КМД"/>
    <n v="1"/>
    <s v="Очередь 1"/>
    <x v="0"/>
    <n v="25.6"/>
    <n v="25.6"/>
    <s v="0"/>
    <n v="0"/>
    <n v="1"/>
    <n v="25.6"/>
    <m/>
  </r>
  <r>
    <n v="342"/>
    <s v="1Н4-17"/>
    <s v="Настил"/>
    <s v="1632-2021-2.1.3-КМД"/>
    <n v="1"/>
    <s v="Очередь 1"/>
    <x v="0"/>
    <n v="24.8"/>
    <n v="24.8"/>
    <s v="0"/>
    <n v="0"/>
    <n v="1"/>
    <n v="24.8"/>
    <m/>
  </r>
  <r>
    <n v="343"/>
    <s v="1Н4-18"/>
    <s v="Настил"/>
    <s v="1632-2021-2.1.3-КМД"/>
    <n v="1"/>
    <s v="Очередь 1"/>
    <x v="0"/>
    <n v="17.7"/>
    <n v="17.7"/>
    <s v="0"/>
    <n v="0"/>
    <n v="1"/>
    <n v="17.7"/>
    <m/>
  </r>
  <r>
    <n v="344"/>
    <s v="1Н4-19"/>
    <s v="Настил"/>
    <s v="1632-2021-2.1.3-КМД"/>
    <n v="2"/>
    <s v="Очередь 1"/>
    <x v="0"/>
    <n v="8.1"/>
    <n v="16.2"/>
    <s v="0"/>
    <n v="0"/>
    <n v="2"/>
    <n v="16.2"/>
    <m/>
  </r>
  <r>
    <n v="345"/>
    <s v="1Н4-20"/>
    <s v="Настил"/>
    <s v="1632-2021-2.1.3-КМД"/>
    <n v="3"/>
    <s v="Очередь 1"/>
    <x v="0"/>
    <n v="20.3"/>
    <n v="60.900000000000006"/>
    <s v="0"/>
    <n v="0"/>
    <n v="3"/>
    <n v="60.900000000000006"/>
    <m/>
  </r>
  <r>
    <n v="346"/>
    <s v="1Н4-21"/>
    <s v="Настил"/>
    <s v="1632-2021-2.1.3-КМД"/>
    <n v="3"/>
    <s v="Очередь 1"/>
    <x v="0"/>
    <n v="24"/>
    <n v="72"/>
    <s v="0"/>
    <n v="0"/>
    <n v="3"/>
    <n v="72"/>
    <m/>
  </r>
  <r>
    <n v="347"/>
    <s v="1Н4-22"/>
    <s v="Настил"/>
    <s v="1632-2021-2.1.3-КМД"/>
    <n v="1"/>
    <s v="Очередь 1"/>
    <x v="0"/>
    <n v="7.6"/>
    <n v="7.6"/>
    <s v="0"/>
    <n v="0"/>
    <n v="1"/>
    <n v="7.6"/>
    <m/>
  </r>
  <r>
    <n v="348"/>
    <s v="1ОГ1-1"/>
    <s v="Ограждение"/>
    <s v="1632-2021-2.1.3-КМД"/>
    <n v="1"/>
    <s v="Очередь 1"/>
    <x v="0"/>
    <n v="18.7"/>
    <n v="18.7"/>
    <s v="0"/>
    <n v="0"/>
    <n v="1"/>
    <n v="18.7"/>
    <m/>
  </r>
  <r>
    <n v="349"/>
    <s v="1ОГ1-2"/>
    <s v="Ограждение"/>
    <s v="1632-2021-2.1.3-КМД"/>
    <n v="1"/>
    <s v="Очередь 1"/>
    <x v="0"/>
    <n v="72.400000000000006"/>
    <n v="72.400000000000006"/>
    <s v="0"/>
    <n v="0"/>
    <n v="1"/>
    <n v="72.400000000000006"/>
    <m/>
  </r>
  <r>
    <n v="350"/>
    <s v="1ОГ1-3"/>
    <s v="Ограждение"/>
    <s v="1632-2021-2.1.3-КМД"/>
    <n v="2"/>
    <s v="Очередь 1"/>
    <x v="0"/>
    <n v="43"/>
    <n v="86"/>
    <s v="0"/>
    <n v="0"/>
    <n v="2"/>
    <n v="86"/>
    <m/>
  </r>
  <r>
    <n v="351"/>
    <s v="1ОГ1-4"/>
    <s v="Ограждение"/>
    <s v="1632-2021-2.1.3-КМД"/>
    <n v="1"/>
    <s v="Очередь 1"/>
    <x v="0"/>
    <n v="16.2"/>
    <n v="16.2"/>
    <s v="0"/>
    <n v="0"/>
    <n v="1"/>
    <n v="16.2"/>
    <m/>
  </r>
  <r>
    <n v="352"/>
    <s v="1ОГ1-5"/>
    <s v="Ограждение"/>
    <s v="1632-2021-2.1.3-КМД"/>
    <n v="1"/>
    <s v="Очередь 1"/>
    <x v="0"/>
    <n v="19.600000000000001"/>
    <n v="19.600000000000001"/>
    <s v="0"/>
    <n v="0"/>
    <n v="1"/>
    <n v="19.600000000000001"/>
    <m/>
  </r>
  <r>
    <n v="353"/>
    <s v="1ОГ1-6"/>
    <s v="Ограждение"/>
    <s v="1632-2021-2.1.3-КМД"/>
    <n v="1"/>
    <s v="Очередь 1"/>
    <x v="0"/>
    <n v="19.600000000000001"/>
    <n v="19.600000000000001"/>
    <s v="0"/>
    <n v="0"/>
    <n v="1"/>
    <n v="19.600000000000001"/>
    <m/>
  </r>
  <r>
    <n v="354"/>
    <s v="1ОГ1-7"/>
    <s v="Ограждение"/>
    <s v="1632-2021-2.1.3-КМД"/>
    <n v="1"/>
    <s v="Очередь 1"/>
    <x v="0"/>
    <n v="6"/>
    <n v="6"/>
    <s v="0"/>
    <n v="0"/>
    <n v="1"/>
    <n v="6"/>
    <m/>
  </r>
  <r>
    <n v="355"/>
    <s v="1ОГ1-8"/>
    <s v="Ограждение"/>
    <s v="1632-2021-2.1.3-КМД"/>
    <n v="1"/>
    <s v="Очередь 1"/>
    <x v="0"/>
    <n v="16.399999999999999"/>
    <n v="16.399999999999999"/>
    <s v="0"/>
    <n v="0"/>
    <n v="1"/>
    <n v="16.399999999999999"/>
    <m/>
  </r>
  <r>
    <n v="356"/>
    <s v="1ОГ1-9"/>
    <s v="Ограждение"/>
    <s v="1632-2021-2.1.3-КМД"/>
    <n v="1"/>
    <s v="Очередь 1"/>
    <x v="0"/>
    <n v="16.2"/>
    <n v="16.2"/>
    <s v="0"/>
    <n v="0"/>
    <n v="1"/>
    <n v="16.2"/>
    <m/>
  </r>
  <r>
    <n v="357"/>
    <s v="1ОГ1-10"/>
    <s v="Ограждение"/>
    <s v="1632-2021-2.1.3-КМД"/>
    <n v="1"/>
    <s v="Очередь 1"/>
    <x v="0"/>
    <n v="18"/>
    <n v="18"/>
    <s v="0"/>
    <n v="0"/>
    <n v="1"/>
    <n v="18"/>
    <m/>
  </r>
  <r>
    <n v="358"/>
    <s v="1ОГ1-11"/>
    <s v="Ограждение"/>
    <s v="1632-2021-2.1.3-КМД"/>
    <n v="1"/>
    <s v="Очередь 1"/>
    <x v="0"/>
    <n v="15.3"/>
    <n v="15.3"/>
    <s v="0"/>
    <n v="0"/>
    <n v="1"/>
    <n v="15.3"/>
    <m/>
  </r>
  <r>
    <n v="359"/>
    <s v="1ОГ1-12"/>
    <s v="Ограждение"/>
    <s v="1632-2021-2.1.3-КМД"/>
    <n v="1"/>
    <s v="Очередь 1"/>
    <x v="0"/>
    <n v="21.3"/>
    <n v="21.3"/>
    <s v="0"/>
    <n v="0"/>
    <n v="1"/>
    <n v="21.3"/>
    <m/>
  </r>
  <r>
    <n v="360"/>
    <s v="1ОГ1-13"/>
    <s v="Ограждение"/>
    <s v="1632-2021-2.1.3-КМД"/>
    <n v="1"/>
    <s v="Очередь 1"/>
    <x v="0"/>
    <n v="6"/>
    <n v="6"/>
    <s v="0"/>
    <n v="0"/>
    <n v="1"/>
    <n v="6"/>
    <m/>
  </r>
  <r>
    <n v="361"/>
    <s v="1ОГ1-14"/>
    <s v="Ограждение"/>
    <s v="1632-2021-2.1.3-КМД"/>
    <n v="1"/>
    <s v="Очередь 1"/>
    <x v="0"/>
    <n v="13.6"/>
    <n v="13.6"/>
    <s v="0"/>
    <n v="0"/>
    <n v="1"/>
    <n v="13.6"/>
    <m/>
  </r>
  <r>
    <n v="362"/>
    <s v="1ОГ1-15"/>
    <s v="Ограждение"/>
    <s v="1632-2021-2.1.3-КМД"/>
    <n v="1"/>
    <s v="Очередь 1"/>
    <x v="0"/>
    <n v="35.6"/>
    <n v="35.6"/>
    <s v="0"/>
    <n v="0"/>
    <n v="1"/>
    <n v="35.6"/>
    <m/>
  </r>
  <r>
    <n v="363"/>
    <s v="1ОГ1-16"/>
    <s v="Ограждение"/>
    <s v="1632-2021-2.1.3-КМД"/>
    <n v="1"/>
    <s v="Очередь 1"/>
    <x v="0"/>
    <n v="35.6"/>
    <n v="35.6"/>
    <s v="0"/>
    <n v="0"/>
    <n v="1"/>
    <n v="35.6"/>
    <m/>
  </r>
  <r>
    <n v="364"/>
    <s v="1ОГ1-17"/>
    <s v="Ограждение"/>
    <s v="1632-2021-2.1.3-КМД"/>
    <n v="3"/>
    <s v="Очередь 1"/>
    <x v="0"/>
    <n v="31.3"/>
    <n v="93.9"/>
    <s v="0"/>
    <n v="0"/>
    <n v="3"/>
    <n v="93.9"/>
    <m/>
  </r>
  <r>
    <n v="365"/>
    <s v="1ОГ1-18"/>
    <s v="Ограждение"/>
    <s v="1632-2021-2.1.3-КМД"/>
    <n v="2"/>
    <s v="Очередь 1"/>
    <x v="0"/>
    <n v="29.9"/>
    <n v="59.8"/>
    <s v="0"/>
    <n v="0"/>
    <n v="2"/>
    <n v="59.8"/>
    <m/>
  </r>
  <r>
    <n v="366"/>
    <s v="1ОГ1-19"/>
    <s v="Ограждение"/>
    <s v="1632-2021-2.1.3-КМД"/>
    <n v="3"/>
    <s v="Очередь 1"/>
    <x v="0"/>
    <n v="18.100000000000001"/>
    <n v="54.300000000000004"/>
    <s v="0"/>
    <n v="0"/>
    <n v="3"/>
    <n v="54.300000000000004"/>
    <m/>
  </r>
  <r>
    <n v="367"/>
    <s v="1ОГ1-20"/>
    <s v="Ограждение"/>
    <s v="1632-2021-2.1.3-КМД"/>
    <n v="3"/>
    <s v="Очередь 1"/>
    <x v="0"/>
    <n v="18.2"/>
    <n v="54.599999999999994"/>
    <s v="0"/>
    <n v="0"/>
    <n v="3"/>
    <n v="54.599999999999994"/>
    <m/>
  </r>
  <r>
    <n v="368"/>
    <s v="1ОГ1-21"/>
    <s v="Ограждение"/>
    <s v="1632-2021-2.1.3-КМД"/>
    <n v="2"/>
    <s v="Очередь 1"/>
    <x v="0"/>
    <n v="5.0999999999999996"/>
    <n v="10.199999999999999"/>
    <s v="0"/>
    <n v="0"/>
    <n v="2"/>
    <n v="10.199999999999999"/>
    <m/>
  </r>
  <r>
    <n v="369"/>
    <s v="1ОГ2-1"/>
    <s v="Ограждение"/>
    <s v="1632-2021-2.1.3-КМД"/>
    <n v="4"/>
    <s v="Очередь 1"/>
    <x v="0"/>
    <n v="23.7"/>
    <n v="94.8"/>
    <s v="0"/>
    <n v="0"/>
    <n v="4"/>
    <n v="94.8"/>
    <m/>
  </r>
  <r>
    <n v="370"/>
    <s v="1ОГ2-2"/>
    <s v="Ограждение"/>
    <s v="1632-2021-2.1.3-КМД"/>
    <n v="4"/>
    <s v="Очередь 1"/>
    <x v="0"/>
    <n v="23.7"/>
    <n v="94.8"/>
    <s v="0"/>
    <n v="0"/>
    <n v="4"/>
    <n v="94.8"/>
    <m/>
  </r>
  <r>
    <n v="371"/>
    <s v="1ОГ2-3"/>
    <s v="Ограждение"/>
    <s v="1632-2021-2.1.3-КМД"/>
    <n v="1"/>
    <s v="Очередь 1"/>
    <x v="0"/>
    <n v="29.3"/>
    <n v="29.3"/>
    <s v="0"/>
    <n v="0"/>
    <n v="1"/>
    <n v="29.3"/>
    <m/>
  </r>
  <r>
    <n v="372"/>
    <s v="1ОГ2-4"/>
    <s v="Ограждение"/>
    <s v="1632-2021-2.1.3-КМД"/>
    <n v="1"/>
    <s v="Очередь 1"/>
    <x v="0"/>
    <n v="29.3"/>
    <n v="29.3"/>
    <s v="0"/>
    <n v="0"/>
    <n v="1"/>
    <n v="29.3"/>
    <m/>
  </r>
  <r>
    <n v="373"/>
    <s v="1ОГ2-5"/>
    <s v="Ограждение"/>
    <s v="1632-2021-2.1.3-КМД"/>
    <n v="3"/>
    <s v="Очередь 1"/>
    <x v="0"/>
    <n v="31.2"/>
    <n v="93.6"/>
    <s v="0"/>
    <n v="0"/>
    <n v="3"/>
    <n v="93.6"/>
    <m/>
  </r>
  <r>
    <n v="374"/>
    <s v="1ОГ2-6"/>
    <s v="Ограждение"/>
    <s v="1632-2021-2.1.3-КМД"/>
    <n v="3"/>
    <s v="Очередь 1"/>
    <x v="0"/>
    <n v="31.2"/>
    <n v="93.6"/>
    <s v="0"/>
    <n v="0"/>
    <n v="3"/>
    <n v="93.6"/>
    <m/>
  </r>
  <r>
    <n v="375"/>
    <s v="1ОГ2-7"/>
    <s v="Ограждение"/>
    <s v="1632-2021-2.1.3-КМД"/>
    <n v="1"/>
    <s v="Очередь 1"/>
    <x v="0"/>
    <n v="18"/>
    <n v="18"/>
    <s v="0"/>
    <n v="0"/>
    <n v="1"/>
    <n v="18"/>
    <m/>
  </r>
  <r>
    <n v="376"/>
    <s v="1ОГ2-8"/>
    <s v="Ограждение"/>
    <s v="1632-2021-2.1.3-КМД"/>
    <n v="1"/>
    <s v="Очередь 1"/>
    <x v="0"/>
    <n v="18"/>
    <n v="18"/>
    <s v="0"/>
    <n v="0"/>
    <n v="1"/>
    <n v="18"/>
    <m/>
  </r>
  <r>
    <n v="377"/>
    <s v="1ОГ5-1"/>
    <s v="Ограждение"/>
    <s v="1632-2021-2.1.3-КМД"/>
    <n v="56"/>
    <s v="Очередь 1"/>
    <x v="0"/>
    <n v="24.3"/>
    <n v="1360.8"/>
    <s v="0"/>
    <n v="0"/>
    <n v="56"/>
    <n v="1360.8"/>
    <m/>
  </r>
  <r>
    <n v="378"/>
    <s v="1П1-1"/>
    <s v="Прогон"/>
    <s v="1632-2021-2.1.3-КМД"/>
    <n v="1"/>
    <s v="Очередь 1"/>
    <x v="0"/>
    <n v="164.1"/>
    <n v="164.1"/>
    <s v="0"/>
    <n v="0"/>
    <n v="1"/>
    <n v="164.1"/>
    <m/>
  </r>
  <r>
    <n v="379"/>
    <s v="1П1-2"/>
    <s v="Прогон"/>
    <s v="1632-2021-2.1.3-КМД"/>
    <n v="1"/>
    <s v="Очередь 1"/>
    <x v="0"/>
    <n v="165.7"/>
    <n v="165.7"/>
    <s v="0"/>
    <n v="0"/>
    <n v="1"/>
    <n v="165.7"/>
    <m/>
  </r>
  <r>
    <n v="380"/>
    <s v="1П1-3"/>
    <s v="Прогон"/>
    <s v="1632-2021-2.1.3-КМД"/>
    <n v="1"/>
    <s v="Очередь 1"/>
    <x v="0"/>
    <n v="164.1"/>
    <n v="164.1"/>
    <s v="0"/>
    <n v="0"/>
    <n v="1"/>
    <n v="164.1"/>
    <m/>
  </r>
  <r>
    <n v="381"/>
    <s v="1П1-4"/>
    <s v="Прогон"/>
    <s v="1632-2021-2.1.3-КМД"/>
    <n v="6"/>
    <s v="Очередь 1"/>
    <x v="0"/>
    <n v="168.2"/>
    <n v="1009.1999999999999"/>
    <s v="0"/>
    <n v="0"/>
    <n v="6"/>
    <n v="1009.1999999999999"/>
    <m/>
  </r>
  <r>
    <n v="382"/>
    <s v="1П2-1"/>
    <s v="Прогон"/>
    <s v="1632-2021-2.1.3-КМД"/>
    <n v="4"/>
    <s v="Очередь 1"/>
    <x v="0"/>
    <n v="90.1"/>
    <n v="360.4"/>
    <s v="0"/>
    <n v="0"/>
    <n v="4"/>
    <n v="360.4"/>
    <m/>
  </r>
  <r>
    <n v="383"/>
    <s v="1П2-2"/>
    <s v="Прогон"/>
    <s v="1632-2021-2.1.3-КМД"/>
    <n v="3"/>
    <s v="Очередь 1"/>
    <x v="0"/>
    <n v="88"/>
    <n v="264"/>
    <s v="0"/>
    <n v="0"/>
    <n v="3"/>
    <n v="264"/>
    <m/>
  </r>
  <r>
    <n v="384"/>
    <s v="1П2-3"/>
    <s v="Прогон"/>
    <s v="1632-2021-2.1.3-КМД"/>
    <n v="14"/>
    <s v="Очередь 1"/>
    <x v="0"/>
    <n v="93.5"/>
    <n v="1309"/>
    <s v="0"/>
    <n v="0"/>
    <n v="14"/>
    <n v="1309"/>
    <m/>
  </r>
  <r>
    <n v="385"/>
    <s v="1П2-4"/>
    <s v="Прогон"/>
    <s v="1632-2021-2.1.3-КМД"/>
    <n v="1"/>
    <s v="Очередь 1"/>
    <x v="0"/>
    <n v="109.8"/>
    <n v="109.8"/>
    <s v="0"/>
    <n v="0"/>
    <n v="1"/>
    <n v="109.8"/>
    <m/>
  </r>
  <r>
    <n v="386"/>
    <s v="1П2-5"/>
    <s v="Прогон"/>
    <s v="1632-2021-2.1.3-КМД"/>
    <n v="5"/>
    <s v="Очередь 1"/>
    <x v="0"/>
    <n v="109.8"/>
    <n v="549"/>
    <s v="0"/>
    <n v="0"/>
    <n v="5"/>
    <n v="549"/>
    <m/>
  </r>
  <r>
    <n v="387"/>
    <s v="1П2-6"/>
    <s v="Прогон"/>
    <s v="1632-2021-2.1.3-КМД"/>
    <n v="1"/>
    <s v="Очередь 1"/>
    <x v="0"/>
    <n v="110.2"/>
    <n v="110.2"/>
    <s v="0"/>
    <n v="0"/>
    <n v="1"/>
    <n v="110.2"/>
    <m/>
  </r>
  <r>
    <n v="388"/>
    <s v="1П2-7"/>
    <s v="Прогон"/>
    <s v="1632-2021-2.1.3-КМД"/>
    <n v="36"/>
    <s v="Очередь 1"/>
    <x v="0"/>
    <n v="108.6"/>
    <n v="3909.6"/>
    <s v="0"/>
    <n v="0"/>
    <n v="36"/>
    <n v="3909.6"/>
    <m/>
  </r>
  <r>
    <n v="389"/>
    <s v="1П2-8"/>
    <s v="Прогон"/>
    <s v="1632-2021-2.1.3-КМД"/>
    <n v="7"/>
    <s v="Очередь 1"/>
    <x v="0"/>
    <n v="109.3"/>
    <n v="765.1"/>
    <s v="0"/>
    <n v="0"/>
    <n v="7"/>
    <n v="765.1"/>
    <m/>
  </r>
  <r>
    <n v="390"/>
    <s v="1П2-9"/>
    <s v="Прогон"/>
    <s v="1632-2021-2.1.3-КМД"/>
    <n v="12"/>
    <s v="Очередь 1"/>
    <x v="0"/>
    <n v="102.9"/>
    <n v="1234.8000000000002"/>
    <s v="0"/>
    <n v="0"/>
    <n v="12"/>
    <n v="1234.8000000000002"/>
    <m/>
  </r>
  <r>
    <n v="391"/>
    <s v="1П2-10"/>
    <s v="Прогон"/>
    <s v="1632-2021-2.1.3-КМД"/>
    <n v="2"/>
    <s v="Очередь 1"/>
    <x v="0"/>
    <n v="103.7"/>
    <n v="207.4"/>
    <s v="0"/>
    <n v="0"/>
    <n v="2"/>
    <n v="207.4"/>
    <m/>
  </r>
  <r>
    <n v="392"/>
    <s v="1П2-11"/>
    <s v="Прогон"/>
    <s v="1632-2021-2.1.3-КМД"/>
    <n v="1"/>
    <s v="Очередь 1"/>
    <x v="0"/>
    <n v="109"/>
    <n v="109"/>
    <s v="0"/>
    <n v="0"/>
    <n v="1"/>
    <n v="109"/>
    <m/>
  </r>
  <r>
    <n v="393"/>
    <s v="1П2-12"/>
    <s v="Прогон"/>
    <s v="1632-2021-2.1.3-КМД"/>
    <n v="5"/>
    <s v="Очередь 1"/>
    <x v="0"/>
    <n v="109"/>
    <n v="545"/>
    <s v="0"/>
    <n v="0"/>
    <n v="5"/>
    <n v="545"/>
    <m/>
  </r>
  <r>
    <n v="394"/>
    <s v="1П2-13"/>
    <s v="Прогон"/>
    <s v="1632-2021-2.1.3-КМД"/>
    <n v="1"/>
    <s v="Очередь 1"/>
    <x v="0"/>
    <n v="20.9"/>
    <n v="20.9"/>
    <s v="0"/>
    <n v="0"/>
    <n v="1"/>
    <n v="20.9"/>
    <m/>
  </r>
  <r>
    <n v="395"/>
    <s v="1П2-14"/>
    <s v="Прогон"/>
    <s v="1632-2021-2.1.3-КМД"/>
    <n v="1"/>
    <s v="Очередь 1"/>
    <x v="0"/>
    <n v="21.2"/>
    <n v="21.2"/>
    <s v="0"/>
    <n v="0"/>
    <n v="1"/>
    <n v="21.2"/>
    <m/>
  </r>
  <r>
    <n v="396"/>
    <s v="1П2-15"/>
    <s v="Прогон"/>
    <s v="1632-2021-2.1.3-КМД"/>
    <n v="5"/>
    <s v="Очередь 1"/>
    <x v="0"/>
    <n v="21.2"/>
    <n v="106"/>
    <s v="0"/>
    <n v="0"/>
    <n v="5"/>
    <n v="106"/>
    <m/>
  </r>
  <r>
    <n v="397"/>
    <s v="1ПД-1"/>
    <s v="Площадка"/>
    <s v="1632-2021-2.1.3-КМД"/>
    <n v="1"/>
    <s v="Очередь 1"/>
    <x v="0"/>
    <n v="90.4"/>
    <n v="90.4"/>
    <s v="0"/>
    <n v="0"/>
    <n v="1"/>
    <n v="90.4"/>
    <m/>
  </r>
  <r>
    <n v="398"/>
    <s v="1ПД-2"/>
    <s v="Площадка"/>
    <s v="1632-2021-2.1.3-КМД"/>
    <n v="1"/>
    <s v="Очередь 1"/>
    <x v="0"/>
    <n v="109"/>
    <n v="109"/>
    <s v="0"/>
    <n v="0"/>
    <n v="1"/>
    <n v="109"/>
    <m/>
  </r>
  <r>
    <n v="399"/>
    <s v="1ПД-3"/>
    <s v="Площадка"/>
    <s v="1632-2021-2.1.3-КМД"/>
    <n v="1"/>
    <s v="Очередь 1"/>
    <x v="0"/>
    <n v="73.099999999999994"/>
    <n v="73.099999999999994"/>
    <s v="0"/>
    <n v="0"/>
    <n v="1"/>
    <n v="73.099999999999994"/>
    <m/>
  </r>
  <r>
    <n v="400"/>
    <s v="1ПП-1"/>
    <s v="Прокладка"/>
    <s v="1632-2021-2.1.3-КМД"/>
    <n v="10"/>
    <s v="Очередь 1"/>
    <x v="0"/>
    <n v="3.5"/>
    <n v="35"/>
    <s v="0"/>
    <n v="0"/>
    <n v="10"/>
    <n v="35"/>
    <m/>
  </r>
  <r>
    <n v="401"/>
    <s v="1ПП-2"/>
    <s v="Прокладка"/>
    <s v="1632-2021-2.1.3-КМД"/>
    <n v="18"/>
    <s v="Очередь 1"/>
    <x v="0"/>
    <n v="5.0999999999999996"/>
    <n v="91.8"/>
    <s v="0"/>
    <n v="0"/>
    <n v="18"/>
    <n v="91.8"/>
    <m/>
  </r>
  <r>
    <n v="402"/>
    <s v="1ПП-3"/>
    <s v="Прокладка"/>
    <s v="1632-2021-2.1.3-КМД"/>
    <n v="20"/>
    <s v="Очередь 1"/>
    <x v="0"/>
    <n v="1"/>
    <n v="20"/>
    <s v="0"/>
    <n v="0"/>
    <n v="20"/>
    <n v="20"/>
    <m/>
  </r>
  <r>
    <n v="403"/>
    <s v="1ПТ-1"/>
    <s v="Петля"/>
    <s v="1632-2021-2.1.3-КМД"/>
    <n v="24"/>
    <s v="Очередь 1"/>
    <x v="0"/>
    <n v="0.5"/>
    <n v="12"/>
    <s v="0"/>
    <n v="0"/>
    <n v="24"/>
    <n v="12"/>
    <m/>
  </r>
  <r>
    <n v="404"/>
    <s v="1РС1-1"/>
    <s v="Распорка"/>
    <s v="1632-2021-2.1.3-КМД"/>
    <n v="5"/>
    <s v="Очередь 1"/>
    <x v="0"/>
    <n v="212.7"/>
    <n v="1063.5"/>
    <s v="0"/>
    <n v="0"/>
    <n v="5"/>
    <n v="1063.5"/>
    <m/>
  </r>
  <r>
    <n v="405"/>
    <s v="1РС1-2"/>
    <s v="Распорка"/>
    <s v="1632-2021-2.1.3-КМД"/>
    <n v="5"/>
    <s v="Очередь 1"/>
    <x v="0"/>
    <n v="148.5"/>
    <n v="742.5"/>
    <s v="0"/>
    <n v="0"/>
    <n v="5"/>
    <n v="742.5"/>
    <m/>
  </r>
  <r>
    <n v="406"/>
    <s v="1РС1-3"/>
    <s v="Распорка"/>
    <s v="1632-2021-2.1.3-КМД"/>
    <n v="8"/>
    <s v="Очередь 1"/>
    <x v="0"/>
    <n v="156.80000000000001"/>
    <n v="1254.4000000000001"/>
    <s v="0"/>
    <n v="0"/>
    <n v="8"/>
    <n v="1254.4000000000001"/>
    <m/>
  </r>
  <r>
    <n v="407"/>
    <s v="1РС1-4"/>
    <s v="Распорка"/>
    <s v="1632-2021-2.1.3-КМД"/>
    <n v="2"/>
    <s v="Очередь 1"/>
    <x v="0"/>
    <n v="156.1"/>
    <n v="312.2"/>
    <s v="0"/>
    <n v="0"/>
    <n v="2"/>
    <n v="312.2"/>
    <m/>
  </r>
  <r>
    <n v="408"/>
    <s v="1РС1-5"/>
    <s v="Распорка"/>
    <s v="1632-2021-2.1.3-КМД"/>
    <n v="2"/>
    <s v="Очередь 1"/>
    <x v="0"/>
    <n v="181.6"/>
    <n v="363.2"/>
    <s v="0"/>
    <n v="0"/>
    <n v="2"/>
    <n v="363.2"/>
    <m/>
  </r>
  <r>
    <n v="409"/>
    <s v="1РС2-1"/>
    <s v="Распорка"/>
    <s v="1632-2021-2.1.3-КМД"/>
    <n v="14"/>
    <s v="Очередь 1"/>
    <x v="0"/>
    <n v="191.7"/>
    <n v="2683.7999999999997"/>
    <s v="0"/>
    <n v="0"/>
    <n v="14"/>
    <n v="2683.7999999999997"/>
    <m/>
  </r>
  <r>
    <n v="410"/>
    <s v="1РС2-2"/>
    <s v="Распорка"/>
    <s v="1632-2021-2.1.3-КМД"/>
    <n v="4"/>
    <s v="Очередь 1"/>
    <x v="0"/>
    <n v="183.2"/>
    <n v="732.8"/>
    <s v="0"/>
    <n v="0"/>
    <n v="4"/>
    <n v="732.8"/>
    <m/>
  </r>
  <r>
    <n v="411"/>
    <s v="1РС3-1"/>
    <s v="Распорка"/>
    <s v="1632-2021-2.1.3-КМД"/>
    <n v="3"/>
    <s v="Очередь 1"/>
    <x v="0"/>
    <n v="339.7"/>
    <n v="1019.0999999999999"/>
    <s v="0"/>
    <n v="0"/>
    <n v="3"/>
    <n v="1019.0999999999999"/>
    <m/>
  </r>
  <r>
    <n v="412"/>
    <s v="1РС3-2"/>
    <s v="Распорка"/>
    <s v="1632-2021-2.1.3-КМД"/>
    <n v="2"/>
    <s v="Очередь 1"/>
    <x v="0"/>
    <n v="189.5"/>
    <n v="379"/>
    <s v="0"/>
    <n v="0"/>
    <n v="2"/>
    <n v="379"/>
    <m/>
  </r>
  <r>
    <n v="413"/>
    <s v="1РС3-3"/>
    <s v="Распорка"/>
    <s v="1632-2021-2.1.3-КМД"/>
    <n v="2"/>
    <s v="Очередь 1"/>
    <x v="0"/>
    <n v="188.4"/>
    <n v="376.8"/>
    <s v="0"/>
    <n v="0"/>
    <n v="2"/>
    <n v="376.8"/>
    <m/>
  </r>
  <r>
    <n v="414"/>
    <s v="1РС3-4"/>
    <s v="Распорка"/>
    <s v="1632-2021-2.1.3-КМД"/>
    <n v="4"/>
    <s v="Очередь 1"/>
    <x v="0"/>
    <n v="128.5"/>
    <n v="514"/>
    <s v="0"/>
    <n v="0"/>
    <n v="4"/>
    <n v="514"/>
    <m/>
  </r>
  <r>
    <n v="415"/>
    <s v="1РС3-5"/>
    <s v="Распорка"/>
    <s v="1632-2021-2.1.3-КМД"/>
    <n v="2"/>
    <s v="Очередь 1"/>
    <x v="0"/>
    <n v="275.5"/>
    <n v="551"/>
    <s v="0"/>
    <n v="0"/>
    <n v="2"/>
    <n v="551"/>
    <m/>
  </r>
  <r>
    <n v="416"/>
    <s v="1РС3-6"/>
    <s v="Распорка"/>
    <s v="1632-2021-2.1.3-КМД"/>
    <n v="8"/>
    <s v="Очередь 1"/>
    <x v="0"/>
    <n v="324.60000000000002"/>
    <n v="2596.8000000000002"/>
    <s v="0"/>
    <n v="0"/>
    <n v="8"/>
    <n v="2596.8000000000002"/>
    <m/>
  </r>
  <r>
    <n v="417"/>
    <s v="1РС5-1"/>
    <s v="Распорка"/>
    <s v="1632-2021-2.1.3-КМД"/>
    <n v="1"/>
    <s v="Очередь 1"/>
    <x v="0"/>
    <n v="538.4"/>
    <n v="538.4"/>
    <s v="0"/>
    <n v="0"/>
    <n v="1"/>
    <n v="538.4"/>
    <m/>
  </r>
  <r>
    <n v="418"/>
    <s v="1РС6-1"/>
    <s v="Распорка"/>
    <s v="1632-2021-2.1.3-КМД"/>
    <n v="1"/>
    <s v="Очередь 1"/>
    <x v="0"/>
    <n v="505"/>
    <n v="505"/>
    <s v="0"/>
    <n v="0"/>
    <n v="1"/>
    <n v="505"/>
    <m/>
  </r>
  <r>
    <n v="419"/>
    <s v="1РС6-2"/>
    <s v="Распорка"/>
    <s v="1632-2021-2.1.3-КМД"/>
    <n v="1"/>
    <s v="Очередь 1"/>
    <x v="0"/>
    <n v="504.2"/>
    <n v="504.2"/>
    <s v="0"/>
    <n v="0"/>
    <n v="1"/>
    <n v="504.2"/>
    <m/>
  </r>
  <r>
    <n v="420"/>
    <s v="1РС6-3"/>
    <s v="Распорка"/>
    <s v="1632-2021-2.1.3-КМД"/>
    <n v="1"/>
    <s v="Очередь 1"/>
    <x v="0"/>
    <n v="504.3"/>
    <n v="504.3"/>
    <s v="0"/>
    <n v="0"/>
    <n v="1"/>
    <n v="504.3"/>
    <m/>
  </r>
  <r>
    <n v="421"/>
    <s v="1РС6-4"/>
    <s v="Распорка"/>
    <s v="1632-2021-2.1.3-КМД"/>
    <n v="1"/>
    <s v="Очередь 1"/>
    <x v="0"/>
    <n v="510.6"/>
    <n v="510.6"/>
    <s v="0"/>
    <n v="0"/>
    <n v="1"/>
    <n v="510.6"/>
    <m/>
  </r>
  <r>
    <n v="422"/>
    <s v="1РС6-5"/>
    <s v="Распорка"/>
    <s v="1632-2021-2.1.3-КМД"/>
    <n v="5"/>
    <s v="Очередь 1"/>
    <x v="0"/>
    <n v="515.5"/>
    <n v="2577.5"/>
    <s v="0"/>
    <n v="0"/>
    <n v="5"/>
    <n v="2577.5"/>
    <m/>
  </r>
  <r>
    <n v="423"/>
    <s v="1РС6-6"/>
    <s v="Распорка"/>
    <s v="1632-2021-2.1.3-КМД"/>
    <n v="1"/>
    <s v="Очередь 1"/>
    <x v="0"/>
    <n v="572.79999999999995"/>
    <n v="572.79999999999995"/>
    <s v="0"/>
    <n v="0"/>
    <n v="1"/>
    <n v="572.79999999999995"/>
    <m/>
  </r>
  <r>
    <n v="424"/>
    <s v="1РС7-1"/>
    <s v="Распорка"/>
    <s v="1632-2021-2.1.3-КМД"/>
    <n v="7"/>
    <s v="Очередь 1"/>
    <x v="0"/>
    <n v="266"/>
    <n v="1862"/>
    <s v="0"/>
    <n v="0"/>
    <n v="7"/>
    <n v="1862"/>
    <m/>
  </r>
  <r>
    <n v="425"/>
    <s v="1РС7-2"/>
    <s v="Распорка"/>
    <s v="1632-2021-2.1.3-КМД"/>
    <n v="1"/>
    <s v="Очередь 1"/>
    <x v="0"/>
    <n v="252.5"/>
    <n v="252.5"/>
    <s v="0"/>
    <n v="0"/>
    <n v="1"/>
    <n v="252.5"/>
    <m/>
  </r>
  <r>
    <n v="426"/>
    <s v="1РС7-3"/>
    <s v="Распорка"/>
    <s v="1632-2021-2.1.3-КМД"/>
    <n v="1"/>
    <s v="Очередь 1"/>
    <x v="0"/>
    <n v="268.2"/>
    <n v="268.2"/>
    <s v="0"/>
    <n v="0"/>
    <n v="1"/>
    <n v="268.2"/>
    <m/>
  </r>
  <r>
    <n v="427"/>
    <s v="1РС8-1"/>
    <s v="Распорка"/>
    <s v="1632-2021-2.1.3-КМД"/>
    <n v="1"/>
    <s v="Очередь 1"/>
    <x v="0"/>
    <n v="316.3"/>
    <n v="316.3"/>
    <s v="0"/>
    <n v="0"/>
    <n v="1"/>
    <n v="316.3"/>
    <m/>
  </r>
  <r>
    <n v="428"/>
    <s v="1РС8-2"/>
    <s v="Распорка"/>
    <s v="1632-2021-2.1.3-КМД"/>
    <n v="1"/>
    <s v="Очередь 1"/>
    <x v="0"/>
    <n v="316.3"/>
    <n v="316.3"/>
    <s v="0"/>
    <n v="0"/>
    <n v="1"/>
    <n v="316.3"/>
    <m/>
  </r>
  <r>
    <n v="429"/>
    <s v="1РС8-3"/>
    <s v="Распорка"/>
    <s v="1632-2021-2.1.3-КМД"/>
    <n v="1"/>
    <s v="Очередь 1"/>
    <x v="0"/>
    <n v="211.3"/>
    <n v="211.3"/>
    <s v="0"/>
    <n v="0"/>
    <n v="1"/>
    <n v="211.3"/>
    <m/>
  </r>
  <r>
    <n v="430"/>
    <s v="1РС8-4"/>
    <s v="Распорка"/>
    <s v="1632-2021-2.1.3-КМД"/>
    <n v="1"/>
    <s v="Очередь 1"/>
    <x v="0"/>
    <n v="211.3"/>
    <n v="211.3"/>
    <s v="0"/>
    <n v="0"/>
    <n v="1"/>
    <n v="211.3"/>
    <m/>
  </r>
  <r>
    <n v="431"/>
    <s v="1РС8-5"/>
    <s v="Распорка"/>
    <s v="1632-2021-2.1.3-КМД"/>
    <n v="2"/>
    <s v="Очередь 1"/>
    <x v="0"/>
    <n v="225.4"/>
    <n v="450.8"/>
    <s v="0"/>
    <n v="0"/>
    <n v="2"/>
    <n v="450.8"/>
    <m/>
  </r>
  <r>
    <n v="432"/>
    <s v="1РС8-6"/>
    <s v="Распорка"/>
    <s v="1632-2021-2.1.3-КМД"/>
    <n v="2"/>
    <s v="Очередь 1"/>
    <x v="0"/>
    <n v="225.4"/>
    <n v="450.8"/>
    <s v="0"/>
    <n v="0"/>
    <n v="2"/>
    <n v="450.8"/>
    <m/>
  </r>
  <r>
    <n v="433"/>
    <s v="1РС8-7"/>
    <s v="Распорка"/>
    <s v="1632-2021-2.1.3-КМД"/>
    <n v="1"/>
    <s v="Очередь 1"/>
    <x v="0"/>
    <n v="264.8"/>
    <n v="264.8"/>
    <s v="0"/>
    <n v="0"/>
    <n v="1"/>
    <n v="264.8"/>
    <m/>
  </r>
  <r>
    <n v="434"/>
    <s v="1РС9-1"/>
    <s v="Распорка"/>
    <s v="1632-2021-2.1.3-КМД"/>
    <n v="1"/>
    <s v="Очередь 1"/>
    <x v="0"/>
    <n v="264.2"/>
    <n v="264.2"/>
    <s v="0"/>
    <n v="0"/>
    <n v="1"/>
    <n v="264.2"/>
    <m/>
  </r>
  <r>
    <n v="435"/>
    <s v="1РС10-1"/>
    <s v="Распорка"/>
    <s v="1632-2021-2.1.3-КМД"/>
    <n v="1"/>
    <s v="Очередь 1"/>
    <x v="0"/>
    <n v="273.60000000000002"/>
    <n v="273.60000000000002"/>
    <s v="0"/>
    <n v="0"/>
    <n v="1"/>
    <n v="273.60000000000002"/>
    <m/>
  </r>
  <r>
    <n v="436"/>
    <s v="1РС10-2"/>
    <s v="Распорка"/>
    <s v="1632-2021-2.1.3-КМД"/>
    <n v="1"/>
    <s v="Очередь 1"/>
    <x v="0"/>
    <n v="274.60000000000002"/>
    <n v="274.60000000000002"/>
    <s v="0"/>
    <n v="0"/>
    <n v="1"/>
    <n v="274.60000000000002"/>
    <m/>
  </r>
  <r>
    <n v="437"/>
    <s v="1РС10-3"/>
    <s v="Распорка"/>
    <s v="1632-2021-2.1.3-КМД"/>
    <n v="1"/>
    <s v="Очередь 1"/>
    <x v="0"/>
    <n v="261.7"/>
    <n v="261.7"/>
    <s v="0"/>
    <n v="0"/>
    <n v="1"/>
    <n v="261.7"/>
    <m/>
  </r>
  <r>
    <n v="438"/>
    <s v="1РС10-4"/>
    <s v="Распорка"/>
    <s v="1632-2021-2.1.3-КМД"/>
    <n v="1"/>
    <s v="Очередь 1"/>
    <x v="0"/>
    <n v="259.7"/>
    <n v="259.7"/>
    <s v="0"/>
    <n v="0"/>
    <n v="1"/>
    <n v="259.7"/>
    <m/>
  </r>
  <r>
    <n v="439"/>
    <s v="1РС10-5"/>
    <s v="Распорка"/>
    <s v="1632-2021-2.1.3-КМД"/>
    <n v="1"/>
    <s v="Очередь 1"/>
    <x v="0"/>
    <n v="274.60000000000002"/>
    <n v="274.60000000000002"/>
    <s v="0"/>
    <n v="0"/>
    <n v="1"/>
    <n v="274.60000000000002"/>
    <m/>
  </r>
  <r>
    <n v="440"/>
    <s v="1РС10-6"/>
    <s v="Распорка"/>
    <s v="1632-2021-2.1.3-КМД"/>
    <n v="1"/>
    <s v="Очередь 1"/>
    <x v="0"/>
    <n v="274.60000000000002"/>
    <n v="274.60000000000002"/>
    <s v="0"/>
    <n v="0"/>
    <n v="1"/>
    <n v="274.60000000000002"/>
    <m/>
  </r>
  <r>
    <n v="441"/>
    <s v="1РС10-7"/>
    <s v="Распорка"/>
    <s v="1632-2021-2.1.3-КМД"/>
    <n v="1"/>
    <s v="Очередь 1"/>
    <x v="0"/>
    <n v="274.60000000000002"/>
    <n v="274.60000000000002"/>
    <s v="0"/>
    <n v="0"/>
    <n v="1"/>
    <n v="274.60000000000002"/>
    <m/>
  </r>
  <r>
    <n v="442"/>
    <s v="1РС10-8"/>
    <s v="Распорка"/>
    <s v="1632-2021-2.1.3-КМД"/>
    <n v="1"/>
    <s v="Очередь 1"/>
    <x v="0"/>
    <n v="274.60000000000002"/>
    <n v="274.60000000000002"/>
    <s v="0"/>
    <n v="0"/>
    <n v="1"/>
    <n v="274.60000000000002"/>
    <m/>
  </r>
  <r>
    <n v="443"/>
    <s v="1РС10-9"/>
    <s v="Распорка"/>
    <s v="1632-2021-2.1.3-КМД"/>
    <n v="1"/>
    <s v="Очередь 1"/>
    <x v="0"/>
    <n v="274.60000000000002"/>
    <n v="274.60000000000002"/>
    <s v="0"/>
    <n v="0"/>
    <n v="1"/>
    <n v="274.60000000000002"/>
    <m/>
  </r>
  <r>
    <n v="444"/>
    <s v="1РС10-10"/>
    <s v="Распорка"/>
    <s v="1632-2021-2.1.3-КМД"/>
    <n v="1"/>
    <s v="Очередь 1"/>
    <x v="0"/>
    <n v="325.39999999999998"/>
    <n v="325.39999999999998"/>
    <s v="0"/>
    <n v="0"/>
    <n v="1"/>
    <n v="325.39999999999998"/>
    <m/>
  </r>
  <r>
    <n v="445"/>
    <s v="1РС11-1"/>
    <s v="Распорка"/>
    <s v="1632-2021-2.1.3-КМД"/>
    <n v="1"/>
    <s v="Очередь 1"/>
    <x v="0"/>
    <n v="241.1"/>
    <n v="241.1"/>
    <s v="0"/>
    <n v="0"/>
    <n v="1"/>
    <n v="241.1"/>
    <m/>
  </r>
  <r>
    <n v="446"/>
    <s v="1РС11-2"/>
    <s v="Распорка"/>
    <s v="1632-2021-2.1.3-КМД"/>
    <n v="6"/>
    <s v="Очередь 1"/>
    <x v="0"/>
    <n v="241.5"/>
    <n v="1449"/>
    <s v="0"/>
    <n v="0"/>
    <n v="6"/>
    <n v="1449"/>
    <m/>
  </r>
  <r>
    <n v="447"/>
    <s v="1РС11-3"/>
    <s v="Распорка"/>
    <s v="1632-2021-2.1.3-КМД"/>
    <n v="2"/>
    <s v="Очередь 1"/>
    <x v="0"/>
    <n v="229.1"/>
    <n v="458.2"/>
    <s v="0"/>
    <n v="0"/>
    <n v="2"/>
    <n v="458.2"/>
    <m/>
  </r>
  <r>
    <n v="448"/>
    <s v="1РС11-4"/>
    <s v="Распорка"/>
    <s v="1632-2021-2.1.3-КМД"/>
    <n v="1"/>
    <s v="Очередь 1"/>
    <x v="0"/>
    <n v="295.60000000000002"/>
    <n v="295.60000000000002"/>
    <s v="0"/>
    <n v="0"/>
    <n v="1"/>
    <n v="295.60000000000002"/>
    <m/>
  </r>
  <r>
    <n v="449"/>
    <s v="1РС12-1"/>
    <s v="Распорка"/>
    <s v="1632-2021-2.1.3-КМД"/>
    <n v="7"/>
    <s v="Очередь 1"/>
    <x v="0"/>
    <n v="188"/>
    <n v="1316"/>
    <s v="0"/>
    <n v="0"/>
    <n v="7"/>
    <n v="1316"/>
    <m/>
  </r>
  <r>
    <n v="450"/>
    <s v="1РС12-2"/>
    <s v="Распорка"/>
    <s v="1632-2021-2.1.3-КМД"/>
    <n v="2"/>
    <s v="Очередь 1"/>
    <x v="0"/>
    <n v="179.2"/>
    <n v="358.4"/>
    <s v="0"/>
    <n v="0"/>
    <n v="2"/>
    <n v="358.4"/>
    <m/>
  </r>
  <r>
    <n v="451"/>
    <s v="1РС12-3"/>
    <s v="Распорка"/>
    <s v="1632-2021-2.1.3-КМД"/>
    <n v="1"/>
    <s v="Очередь 1"/>
    <x v="0"/>
    <n v="229.5"/>
    <n v="229.5"/>
    <s v="0"/>
    <n v="0"/>
    <n v="1"/>
    <n v="229.5"/>
    <m/>
  </r>
  <r>
    <n v="452"/>
    <s v="1РФ1-1"/>
    <s v="Ригель фахверка"/>
    <s v="1632-2021-2.1.3-КМД"/>
    <n v="2"/>
    <s v="Очередь 1"/>
    <x v="0"/>
    <n v="10.199999999999999"/>
    <n v="20.399999999999999"/>
    <s v="0"/>
    <n v="0"/>
    <n v="2"/>
    <n v="20.399999999999999"/>
    <m/>
  </r>
  <r>
    <n v="453"/>
    <s v="1РФ1-2"/>
    <s v="Ригель фахверка"/>
    <s v="1632-2021-2.1.3-КМД"/>
    <n v="6"/>
    <s v="Очередь 1"/>
    <x v="0"/>
    <n v="11.2"/>
    <n v="67.199999999999989"/>
    <s v="0"/>
    <n v="0"/>
    <n v="6"/>
    <n v="67.199999999999989"/>
    <m/>
  </r>
  <r>
    <n v="454"/>
    <s v="1РФ1-3"/>
    <s v="Ригель фахверка"/>
    <s v="1632-2021-2.1.3-КМД"/>
    <n v="2"/>
    <s v="Очередь 1"/>
    <x v="0"/>
    <n v="11.7"/>
    <n v="23.4"/>
    <s v="0"/>
    <n v="0"/>
    <n v="2"/>
    <n v="23.4"/>
    <m/>
  </r>
  <r>
    <n v="455"/>
    <s v="1РФ1-4"/>
    <s v="Ригель фахверка"/>
    <s v="1632-2021-2.1.3-КМД"/>
    <n v="2"/>
    <s v="Очередь 1"/>
    <x v="0"/>
    <n v="141"/>
    <n v="282"/>
    <s v="0"/>
    <n v="0"/>
    <n v="2"/>
    <n v="282"/>
    <m/>
  </r>
  <r>
    <n v="456"/>
    <s v="1РФ1-5"/>
    <s v="Ригель фахверка"/>
    <s v="1632-2021-2.1.3-КМД"/>
    <n v="3"/>
    <s v="Очередь 1"/>
    <x v="0"/>
    <n v="139.4"/>
    <n v="418.20000000000005"/>
    <s v="0"/>
    <n v="0"/>
    <n v="3"/>
    <n v="418.20000000000005"/>
    <m/>
  </r>
  <r>
    <n v="457"/>
    <s v="1РФ1-6"/>
    <s v="Ригель фахверка"/>
    <s v="1632-2021-2.1.3-КМД"/>
    <n v="2"/>
    <s v="Очередь 1"/>
    <x v="0"/>
    <n v="94.2"/>
    <n v="188.4"/>
    <s v="0"/>
    <n v="0"/>
    <n v="2"/>
    <n v="188.4"/>
    <m/>
  </r>
  <r>
    <n v="458"/>
    <s v="1РФ1-7"/>
    <s v="Ригель фахверка"/>
    <s v="1632-2021-2.1.3-КМД"/>
    <n v="3"/>
    <s v="Очередь 1"/>
    <x v="0"/>
    <n v="93.4"/>
    <n v="280.20000000000005"/>
    <s v="0"/>
    <n v="0"/>
    <n v="3"/>
    <n v="280.20000000000005"/>
    <m/>
  </r>
  <r>
    <n v="459"/>
    <s v="1РФ1-8"/>
    <s v="Ригель фахверка"/>
    <s v="1632-2021-2.1.3-КМД"/>
    <n v="4"/>
    <s v="Очередь 1"/>
    <x v="0"/>
    <n v="100.5"/>
    <n v="402"/>
    <s v="0"/>
    <n v="0"/>
    <n v="4"/>
    <n v="402"/>
    <m/>
  </r>
  <r>
    <n v="460"/>
    <s v="1РФ1-9"/>
    <s v="Ригель фахверка"/>
    <s v="1632-2021-2.1.3-КМД"/>
    <n v="6"/>
    <s v="Очередь 1"/>
    <x v="0"/>
    <n v="99.7"/>
    <n v="598.20000000000005"/>
    <s v="0"/>
    <n v="0"/>
    <n v="6"/>
    <n v="598.20000000000005"/>
    <m/>
  </r>
  <r>
    <n v="461"/>
    <s v="1РФ1-10"/>
    <s v="Ригель фахверка"/>
    <s v="1632-2021-2.1.3-КМД"/>
    <n v="1"/>
    <s v="Очередь 1"/>
    <x v="0"/>
    <n v="118.9"/>
    <n v="118.9"/>
    <s v="0"/>
    <n v="0"/>
    <n v="1"/>
    <n v="118.9"/>
    <m/>
  </r>
  <r>
    <n v="462"/>
    <s v="1РФ1-11"/>
    <s v="Ригель фахверка"/>
    <s v="1632-2021-2.1.3-КМД"/>
    <n v="1"/>
    <s v="Очередь 1"/>
    <x v="0"/>
    <n v="122"/>
    <n v="122"/>
    <s v="0"/>
    <n v="0"/>
    <n v="1"/>
    <n v="122"/>
    <m/>
  </r>
  <r>
    <n v="463"/>
    <s v="1РФ1-12"/>
    <s v="Ригель фахверка"/>
    <s v="1632-2021-2.1.3-КМД"/>
    <n v="1"/>
    <s v="Очередь 1"/>
    <x v="0"/>
    <n v="122"/>
    <n v="122"/>
    <s v="0"/>
    <n v="0"/>
    <n v="1"/>
    <n v="122"/>
    <m/>
  </r>
  <r>
    <n v="464"/>
    <s v="1РФ1-13"/>
    <s v="Ригель фахверка"/>
    <s v="1632-2021-2.1.3-КМД"/>
    <n v="8"/>
    <s v="Очередь 1"/>
    <x v="0"/>
    <n v="118.5"/>
    <n v="948"/>
    <s v="0"/>
    <n v="0"/>
    <n v="8"/>
    <n v="948"/>
    <m/>
  </r>
  <r>
    <n v="465"/>
    <s v="1РФ1-14"/>
    <s v="Ригель фахверка"/>
    <s v="1632-2021-2.1.3-КМД"/>
    <n v="2"/>
    <s v="Очередь 1"/>
    <x v="0"/>
    <n v="121.4"/>
    <n v="242.8"/>
    <s v="0"/>
    <n v="0"/>
    <n v="2"/>
    <n v="242.8"/>
    <m/>
  </r>
  <r>
    <n v="466"/>
    <s v="1РФ1-15"/>
    <s v="Ригель фахверка"/>
    <s v="1632-2021-2.1.3-КМД"/>
    <n v="14"/>
    <s v="Очередь 1"/>
    <x v="0"/>
    <n v="118.5"/>
    <n v="1659"/>
    <s v="0"/>
    <n v="0"/>
    <n v="14"/>
    <n v="1659"/>
    <m/>
  </r>
  <r>
    <n v="467"/>
    <s v="1РФ1-16"/>
    <s v="Ригель фахверка"/>
    <s v="1632-2021-2.1.3-КМД"/>
    <n v="14"/>
    <s v="Очередь 1"/>
    <x v="0"/>
    <n v="121.8"/>
    <n v="1705.2"/>
    <s v="0"/>
    <n v="0"/>
    <n v="14"/>
    <n v="1705.2"/>
    <m/>
  </r>
  <r>
    <n v="468"/>
    <s v="1РФ1-17"/>
    <s v="Ригель фахверка"/>
    <s v="1632-2021-2.1.3-КМД"/>
    <n v="4"/>
    <s v="Очередь 1"/>
    <x v="0"/>
    <n v="116.8"/>
    <n v="467.2"/>
    <s v="0"/>
    <n v="0"/>
    <n v="4"/>
    <n v="467.2"/>
    <m/>
  </r>
  <r>
    <n v="469"/>
    <s v="1РФ1-18"/>
    <s v="Ригель фахверка"/>
    <s v="1632-2021-2.1.3-КМД"/>
    <n v="1"/>
    <s v="Очередь 1"/>
    <x v="0"/>
    <n v="110.5"/>
    <n v="110.5"/>
    <s v="0"/>
    <n v="0"/>
    <n v="1"/>
    <n v="110.5"/>
    <m/>
  </r>
  <r>
    <n v="470"/>
    <s v="1РФ1-19"/>
    <s v="Ригель фахверка"/>
    <s v="1632-2021-2.1.3-КМД"/>
    <n v="4"/>
    <s v="Очередь 1"/>
    <x v="0"/>
    <n v="112.2"/>
    <n v="448.8"/>
    <s v="0"/>
    <n v="0"/>
    <n v="4"/>
    <n v="448.8"/>
    <m/>
  </r>
  <r>
    <n v="471"/>
    <s v="1РФ1-20"/>
    <s v="Ригель фахверка"/>
    <s v="1632-2021-2.1.3-КМД"/>
    <n v="4"/>
    <s v="Очередь 1"/>
    <x v="0"/>
    <n v="115.5"/>
    <n v="462"/>
    <s v="0"/>
    <n v="0"/>
    <n v="4"/>
    <n v="462"/>
    <m/>
  </r>
  <r>
    <n v="472"/>
    <s v="1РФ1-21"/>
    <s v="Ригель фахверка"/>
    <s v="1632-2021-2.1.3-КМД"/>
    <n v="2"/>
    <s v="Очередь 1"/>
    <x v="0"/>
    <n v="112.2"/>
    <n v="224.4"/>
    <s v="0"/>
    <n v="0"/>
    <n v="2"/>
    <n v="224.4"/>
    <m/>
  </r>
  <r>
    <n v="473"/>
    <s v="1РФ1-22"/>
    <s v="Ригель фахверка"/>
    <s v="1632-2021-2.1.3-КМД"/>
    <n v="1"/>
    <s v="Очередь 1"/>
    <x v="0"/>
    <n v="110.5"/>
    <n v="110.5"/>
    <s v="0"/>
    <n v="0"/>
    <n v="1"/>
    <n v="110.5"/>
    <m/>
  </r>
  <r>
    <n v="474"/>
    <s v="1РФ1-23"/>
    <s v="Ригель фахверка"/>
    <s v="1632-2021-2.1.3-КМД"/>
    <n v="3"/>
    <s v="Очередь 1"/>
    <x v="0"/>
    <n v="116.8"/>
    <n v="350.4"/>
    <s v="0"/>
    <n v="0"/>
    <n v="3"/>
    <n v="350.4"/>
    <m/>
  </r>
  <r>
    <n v="475"/>
    <s v="1РФ1-24"/>
    <s v="Ригель фахверка"/>
    <s v="1632-2021-2.1.3-КМД"/>
    <n v="1"/>
    <s v="Очередь 1"/>
    <x v="0"/>
    <n v="24.7"/>
    <n v="24.7"/>
    <s v="0"/>
    <n v="0"/>
    <n v="1"/>
    <n v="24.7"/>
    <m/>
  </r>
  <r>
    <n v="476"/>
    <s v="1РФ1-25"/>
    <s v="Ригель фахверка"/>
    <s v="1632-2021-2.1.3-КМД"/>
    <n v="4"/>
    <s v="Очередь 1"/>
    <x v="0"/>
    <n v="21.1"/>
    <n v="84.4"/>
    <s v="0"/>
    <n v="0"/>
    <n v="4"/>
    <n v="84.4"/>
    <m/>
  </r>
  <r>
    <n v="477"/>
    <s v="1РФ1-26"/>
    <s v="Ригель фахверка"/>
    <s v="1632-2021-2.1.3-КМД"/>
    <n v="1"/>
    <s v="Очередь 1"/>
    <x v="0"/>
    <n v="19.399999999999999"/>
    <n v="19.399999999999999"/>
    <s v="0"/>
    <n v="0"/>
    <n v="1"/>
    <n v="19.399999999999999"/>
    <m/>
  </r>
  <r>
    <n v="478"/>
    <s v="1РФ2-1"/>
    <s v="Ригель фахверка"/>
    <s v="1632-2021-2.1.3-КМД"/>
    <n v="7"/>
    <s v="Очередь 1"/>
    <x v="0"/>
    <n v="14.9"/>
    <n v="104.3"/>
    <s v="0"/>
    <n v="0"/>
    <n v="7"/>
    <n v="104.3"/>
    <m/>
  </r>
  <r>
    <n v="479"/>
    <s v="1РФ3-1"/>
    <s v="Ригель фахверка"/>
    <s v="1632-2021-2.1.3-КМД"/>
    <n v="18"/>
    <s v="Очередь 1"/>
    <x v="0"/>
    <n v="4.8"/>
    <n v="86.399999999999991"/>
    <s v="0"/>
    <n v="0"/>
    <n v="18"/>
    <n v="86.399999999999991"/>
    <m/>
  </r>
  <r>
    <n v="480"/>
    <s v="1СВ1-1"/>
    <s v="Связь"/>
    <s v="1632-2021-2.1.3-КМД"/>
    <n v="2"/>
    <s v="Очередь 1"/>
    <x v="0"/>
    <n v="221.7"/>
    <n v="443.4"/>
    <s v="0"/>
    <n v="0"/>
    <n v="2"/>
    <n v="443.4"/>
    <m/>
  </r>
  <r>
    <n v="481"/>
    <s v="1СВ1-2"/>
    <s v="Связь"/>
    <s v="1632-2021-2.1.3-КМД"/>
    <n v="2"/>
    <s v="Очередь 1"/>
    <x v="0"/>
    <n v="237.2"/>
    <n v="474.4"/>
    <s v="0"/>
    <n v="0"/>
    <n v="2"/>
    <n v="474.4"/>
    <m/>
  </r>
  <r>
    <n v="482"/>
    <s v="1СВ1-3"/>
    <s v="Связь"/>
    <s v="1632-2021-2.1.3-КМД"/>
    <n v="4"/>
    <s v="Очередь 1"/>
    <x v="0"/>
    <n v="238.9"/>
    <n v="955.6"/>
    <s v="0"/>
    <n v="0"/>
    <n v="4"/>
    <n v="955.6"/>
    <m/>
  </r>
  <r>
    <n v="483"/>
    <s v="1СВ1-4"/>
    <s v="Связь"/>
    <s v="1632-2021-2.1.3-КМД"/>
    <n v="2"/>
    <s v="Очередь 1"/>
    <x v="0"/>
    <n v="157.4"/>
    <n v="314.8"/>
    <s v="0"/>
    <n v="0"/>
    <n v="2"/>
    <n v="314.8"/>
    <m/>
  </r>
  <r>
    <n v="484"/>
    <s v="1СВ1-5"/>
    <s v="Связь"/>
    <s v="1632-2021-2.1.3-КМД"/>
    <n v="1"/>
    <s v="Очередь 1"/>
    <x v="0"/>
    <n v="103.2"/>
    <n v="103.2"/>
    <s v="0"/>
    <n v="0"/>
    <n v="1"/>
    <n v="103.2"/>
    <m/>
  </r>
  <r>
    <n v="485"/>
    <s v="1СВ1-6"/>
    <s v="Связь"/>
    <s v="1632-2021-2.1.3-КМД"/>
    <n v="2"/>
    <s v="Очередь 1"/>
    <x v="0"/>
    <n v="87.4"/>
    <n v="174.8"/>
    <s v="0"/>
    <n v="0"/>
    <n v="2"/>
    <n v="174.8"/>
    <m/>
  </r>
  <r>
    <n v="486"/>
    <s v="1СВ1-7"/>
    <s v="Связь"/>
    <s v="1632-2021-2.1.3-КМД"/>
    <n v="1"/>
    <s v="Очередь 1"/>
    <x v="0"/>
    <n v="103.2"/>
    <n v="103.2"/>
    <s v="0"/>
    <n v="0"/>
    <n v="1"/>
    <n v="103.2"/>
    <m/>
  </r>
  <r>
    <n v="487"/>
    <s v="1СВ1-8"/>
    <s v="Связь"/>
    <s v="1632-2021-2.1.3-КМД"/>
    <n v="10"/>
    <s v="Очередь 1"/>
    <x v="0"/>
    <n v="235.1"/>
    <n v="2351"/>
    <s v="0"/>
    <n v="0"/>
    <n v="10"/>
    <n v="2351"/>
    <m/>
  </r>
  <r>
    <n v="488"/>
    <s v="1СВ1-9"/>
    <s v="Связь"/>
    <s v="1632-2021-2.1.3-КМД"/>
    <n v="10"/>
    <s v="Очередь 1"/>
    <x v="0"/>
    <n v="232.1"/>
    <n v="2321"/>
    <s v="0"/>
    <n v="0"/>
    <n v="10"/>
    <n v="2321"/>
    <m/>
  </r>
  <r>
    <n v="489"/>
    <s v="1СВ2-1"/>
    <s v="Связь"/>
    <s v="1632-2021-2.1.3-КМД"/>
    <n v="4"/>
    <s v="Очередь 1"/>
    <x v="0"/>
    <n v="239"/>
    <n v="956"/>
    <s v="0"/>
    <n v="0"/>
    <n v="4"/>
    <n v="956"/>
    <m/>
  </r>
  <r>
    <n v="490"/>
    <s v="1СВ2-2"/>
    <s v="Связь"/>
    <s v="1632-2021-2.1.3-КМД"/>
    <n v="2"/>
    <s v="Очередь 1"/>
    <x v="0"/>
    <n v="228.8"/>
    <n v="457.6"/>
    <s v="0"/>
    <n v="0"/>
    <n v="2"/>
    <n v="457.6"/>
    <m/>
  </r>
  <r>
    <n v="491"/>
    <s v="1СВ3-1"/>
    <s v="Связь"/>
    <s v="1632-2021-2.1.3-КМД"/>
    <n v="2"/>
    <s v="Очередь 1"/>
    <x v="0"/>
    <n v="375.5"/>
    <n v="751"/>
    <s v="0"/>
    <n v="0"/>
    <n v="2"/>
    <n v="751"/>
    <m/>
  </r>
  <r>
    <n v="492"/>
    <s v="1СВ4-1"/>
    <s v="Связь"/>
    <s v="1632-2021-2.1.3-КМД"/>
    <n v="1"/>
    <s v="Очередь 1"/>
    <x v="0"/>
    <n v="172.7"/>
    <n v="172.7"/>
    <s v="0"/>
    <n v="0"/>
    <n v="1"/>
    <n v="172.7"/>
    <m/>
  </r>
  <r>
    <n v="493"/>
    <s v="1СВ4-2"/>
    <s v="Связь"/>
    <s v="1632-2021-2.1.3-КМД"/>
    <n v="1"/>
    <s v="Очередь 1"/>
    <x v="0"/>
    <n v="180.9"/>
    <n v="180.9"/>
    <s v="0"/>
    <n v="0"/>
    <n v="1"/>
    <n v="180.9"/>
    <m/>
  </r>
  <r>
    <n v="494"/>
    <s v="1СВ4-3"/>
    <s v="Связь"/>
    <s v="1632-2021-2.1.3-КМД"/>
    <n v="1"/>
    <s v="Очередь 1"/>
    <x v="0"/>
    <n v="179.9"/>
    <n v="179.9"/>
    <s v="0"/>
    <n v="0"/>
    <n v="1"/>
    <n v="179.9"/>
    <m/>
  </r>
  <r>
    <n v="495"/>
    <s v="1СВ4-4"/>
    <s v="Связь"/>
    <s v="1632-2021-2.1.3-КМД"/>
    <n v="1"/>
    <s v="Очередь 1"/>
    <x v="0"/>
    <n v="211.3"/>
    <n v="211.3"/>
    <s v="0"/>
    <n v="0"/>
    <n v="1"/>
    <n v="211.3"/>
    <m/>
  </r>
  <r>
    <n v="496"/>
    <s v="1СВ4-5"/>
    <s v="Связь"/>
    <s v="1632-2021-2.1.3-КМД"/>
    <n v="2"/>
    <s v="Очередь 1"/>
    <x v="0"/>
    <n v="213.4"/>
    <n v="426.8"/>
    <s v="0"/>
    <n v="0"/>
    <n v="2"/>
    <n v="426.8"/>
    <m/>
  </r>
  <r>
    <n v="497"/>
    <s v="1СВ4-6"/>
    <s v="Связь"/>
    <s v="1632-2021-2.1.3-КМД"/>
    <n v="1"/>
    <s v="Очередь 1"/>
    <x v="0"/>
    <n v="211.3"/>
    <n v="211.3"/>
    <s v="0"/>
    <n v="0"/>
    <n v="1"/>
    <n v="211.3"/>
    <m/>
  </r>
  <r>
    <n v="498"/>
    <s v="1СВ5-1"/>
    <s v="Связь"/>
    <s v="1632-2021-2.1.3-КМД"/>
    <n v="12"/>
    <s v="Очередь 1"/>
    <x v="0"/>
    <n v="45.2"/>
    <n v="542.40000000000009"/>
    <s v="0"/>
    <n v="0"/>
    <n v="12"/>
    <n v="542.40000000000009"/>
    <m/>
  </r>
  <r>
    <n v="499"/>
    <s v="1СВ5-2"/>
    <s v="Связь"/>
    <s v="1632-2021-2.1.3-КМД"/>
    <n v="2"/>
    <s v="Очередь 1"/>
    <x v="0"/>
    <n v="102.9"/>
    <n v="205.8"/>
    <s v="0"/>
    <n v="0"/>
    <n v="2"/>
    <n v="205.8"/>
    <m/>
  </r>
  <r>
    <n v="500"/>
    <s v="1СВ5-3"/>
    <s v="Связь"/>
    <s v="1632-2021-2.1.3-КМД"/>
    <n v="2"/>
    <s v="Очередь 1"/>
    <x v="0"/>
    <n v="105.7"/>
    <n v="211.4"/>
    <s v="0"/>
    <n v="0"/>
    <n v="2"/>
    <n v="211.4"/>
    <m/>
  </r>
  <r>
    <n v="501"/>
    <s v="1СГ1-1"/>
    <s v="Связь"/>
    <s v="1632-2021-2.1.3-КМД"/>
    <n v="2"/>
    <s v="Очередь 1"/>
    <x v="0"/>
    <n v="44.8"/>
    <n v="89.6"/>
    <s v="0"/>
    <n v="0"/>
    <n v="2"/>
    <n v="89.6"/>
    <m/>
  </r>
  <r>
    <n v="502"/>
    <s v="1СГ1-2"/>
    <s v="Связь"/>
    <s v="1632-2021-2.1.3-КМД"/>
    <n v="3"/>
    <s v="Очередь 1"/>
    <x v="0"/>
    <n v="45.8"/>
    <n v="137.39999999999998"/>
    <s v="0"/>
    <n v="0"/>
    <n v="3"/>
    <n v="137.39999999999998"/>
    <m/>
  </r>
  <r>
    <n v="503"/>
    <s v="1СГ1-3"/>
    <s v="Связь"/>
    <s v="1632-2021-2.1.3-КМД"/>
    <n v="4"/>
    <s v="Очередь 1"/>
    <x v="0"/>
    <n v="47.3"/>
    <n v="189.2"/>
    <s v="0"/>
    <n v="0"/>
    <n v="4"/>
    <n v="189.2"/>
    <m/>
  </r>
  <r>
    <n v="504"/>
    <s v="1СГ1-4"/>
    <s v="Связь"/>
    <s v="1632-2021-2.1.3-КМД"/>
    <n v="4"/>
    <s v="Очередь 1"/>
    <x v="0"/>
    <n v="52.9"/>
    <n v="211.6"/>
    <s v="0"/>
    <n v="0"/>
    <n v="4"/>
    <n v="211.6"/>
    <m/>
  </r>
  <r>
    <n v="505"/>
    <s v="1СГ1-5"/>
    <s v="Связь"/>
    <s v="1632-2021-2.1.3-КМД"/>
    <n v="2"/>
    <s v="Очередь 1"/>
    <x v="0"/>
    <n v="51"/>
    <n v="102"/>
    <s v="0"/>
    <n v="0"/>
    <n v="2"/>
    <n v="102"/>
    <m/>
  </r>
  <r>
    <n v="506"/>
    <s v="1СГ1-6"/>
    <s v="Связь"/>
    <s v="1632-2021-2.1.3-КМД"/>
    <n v="1"/>
    <s v="Очередь 1"/>
    <x v="0"/>
    <n v="46.4"/>
    <n v="46.4"/>
    <s v="0"/>
    <n v="0"/>
    <n v="1"/>
    <n v="46.4"/>
    <m/>
  </r>
  <r>
    <n v="507"/>
    <s v="1СГ1-7"/>
    <s v="Связь"/>
    <s v="1632-2021-2.1.3-КМД"/>
    <n v="1"/>
    <s v="Очередь 1"/>
    <x v="0"/>
    <n v="49.2"/>
    <n v="49.2"/>
    <s v="0"/>
    <n v="0"/>
    <n v="1"/>
    <n v="49.2"/>
    <m/>
  </r>
  <r>
    <n v="508"/>
    <s v="1СГ1-8"/>
    <s v="Связь"/>
    <s v="1632-2021-2.1.3-КМД"/>
    <n v="1"/>
    <s v="Очередь 1"/>
    <x v="0"/>
    <n v="52.6"/>
    <n v="52.6"/>
    <s v="0"/>
    <n v="0"/>
    <n v="1"/>
    <n v="52.6"/>
    <m/>
  </r>
  <r>
    <n v="509"/>
    <s v="1СГ1-9"/>
    <s v="Связь"/>
    <s v="1632-2021-2.1.3-КМД"/>
    <n v="1"/>
    <s v="Очередь 1"/>
    <x v="0"/>
    <n v="53.5"/>
    <n v="53.5"/>
    <s v="0"/>
    <n v="0"/>
    <n v="1"/>
    <n v="53.5"/>
    <m/>
  </r>
  <r>
    <n v="510"/>
    <s v="1СГ1-10"/>
    <s v="Связь"/>
    <s v="1632-2021-2.1.3-КМД"/>
    <n v="2"/>
    <s v="Очередь 1"/>
    <x v="0"/>
    <n v="53.2"/>
    <n v="106.4"/>
    <s v="0"/>
    <n v="0"/>
    <n v="2"/>
    <n v="106.4"/>
    <m/>
  </r>
  <r>
    <n v="511"/>
    <s v="1СГ1-11"/>
    <s v="Связь"/>
    <s v="1632-2021-2.1.3-КМД"/>
    <n v="1"/>
    <s v="Очередь 1"/>
    <x v="0"/>
    <n v="37.299999999999997"/>
    <n v="37.299999999999997"/>
    <s v="0"/>
    <n v="0"/>
    <n v="1"/>
    <n v="37.299999999999997"/>
    <m/>
  </r>
  <r>
    <n v="512"/>
    <s v="1СГ1-12"/>
    <s v="Связь"/>
    <s v="1632-2021-2.1.3-КМД"/>
    <n v="2"/>
    <s v="Очередь 1"/>
    <x v="0"/>
    <n v="35.700000000000003"/>
    <n v="71.400000000000006"/>
    <s v="0"/>
    <n v="0"/>
    <n v="2"/>
    <n v="71.400000000000006"/>
    <m/>
  </r>
  <r>
    <n v="513"/>
    <s v="1СГ1-13"/>
    <s v="Связь"/>
    <s v="1632-2021-2.1.3-КМД"/>
    <n v="1"/>
    <s v="Очередь 1"/>
    <x v="0"/>
    <n v="29.5"/>
    <n v="29.5"/>
    <s v="0"/>
    <n v="0"/>
    <n v="1"/>
    <n v="29.5"/>
    <m/>
  </r>
  <r>
    <n v="514"/>
    <s v="1СГ1-14"/>
    <s v="Связь"/>
    <s v="1632-2021-2.1.3-КМД"/>
    <n v="1"/>
    <s v="Очередь 1"/>
    <x v="0"/>
    <n v="24.7"/>
    <n v="24.7"/>
    <s v="0"/>
    <n v="0"/>
    <n v="1"/>
    <n v="24.7"/>
    <m/>
  </r>
  <r>
    <n v="515"/>
    <s v="1СГ1-15"/>
    <s v="Связь"/>
    <s v="1632-2021-2.1.3-КМД"/>
    <n v="12"/>
    <s v="Очередь 1"/>
    <x v="0"/>
    <n v="55"/>
    <n v="660"/>
    <s v="0"/>
    <n v="0"/>
    <n v="12"/>
    <n v="660"/>
    <m/>
  </r>
  <r>
    <n v="516"/>
    <s v="1СГ2-1"/>
    <s v="Связь"/>
    <s v="1632-2021-2.1.3-КМД"/>
    <n v="2"/>
    <s v="Очередь 1"/>
    <x v="0"/>
    <n v="215.7"/>
    <n v="431.4"/>
    <s v="0"/>
    <n v="0"/>
    <n v="2"/>
    <n v="431.4"/>
    <m/>
  </r>
  <r>
    <n v="517"/>
    <s v="1СГ2-2"/>
    <s v="Связь"/>
    <s v="1632-2021-2.1.3-КМД"/>
    <n v="1"/>
    <s v="Очередь 1"/>
    <x v="0"/>
    <n v="218"/>
    <n v="218"/>
    <s v="0"/>
    <n v="0"/>
    <n v="1"/>
    <n v="218"/>
    <m/>
  </r>
  <r>
    <n v="518"/>
    <s v="1СГ2-3"/>
    <s v="Связь"/>
    <s v="1632-2021-2.1.3-КМД"/>
    <n v="1"/>
    <s v="Очередь 1"/>
    <x v="0"/>
    <n v="218"/>
    <n v="218"/>
    <s v="0"/>
    <n v="0"/>
    <n v="1"/>
    <n v="218"/>
    <m/>
  </r>
  <r>
    <n v="519"/>
    <s v="1СТ1-1"/>
    <s v="Стойка"/>
    <s v="1632-2021-2.1.3-КМД"/>
    <n v="1"/>
    <s v="Очередь 1"/>
    <x v="0"/>
    <n v="286.3"/>
    <n v="286.3"/>
    <s v="0"/>
    <n v="0"/>
    <n v="1"/>
    <n v="286.3"/>
    <m/>
  </r>
  <r>
    <n v="520"/>
    <s v="1СТ1-2"/>
    <s v="Стойка"/>
    <s v="1632-2021-2.1.3-КМД"/>
    <n v="1"/>
    <s v="Очередь 1"/>
    <x v="0"/>
    <n v="436.5"/>
    <n v="436.5"/>
    <s v="0"/>
    <n v="0"/>
    <n v="1"/>
    <n v="436.5"/>
    <m/>
  </r>
  <r>
    <n v="521"/>
    <s v="1СФ1-1"/>
    <s v="Стойка фахверка"/>
    <s v="1632-2021-2.1.3-КМД"/>
    <n v="1"/>
    <s v="Очередь 1"/>
    <x v="0"/>
    <n v="61.1"/>
    <n v="61.1"/>
    <s v="0"/>
    <n v="0"/>
    <n v="1"/>
    <n v="61.1"/>
    <m/>
  </r>
  <r>
    <n v="522"/>
    <s v="1СФ2-1"/>
    <s v="Стойка фахверка"/>
    <s v="1632-2021-2.1.3-КМД"/>
    <n v="12"/>
    <s v="Очередь 1"/>
    <x v="0"/>
    <n v="28.9"/>
    <n v="346.79999999999995"/>
    <s v="0"/>
    <n v="0"/>
    <n v="12"/>
    <n v="346.79999999999995"/>
    <m/>
  </r>
  <r>
    <n v="523"/>
    <s v="1СФ2-2"/>
    <s v="Стойка фахверка"/>
    <s v="1632-2021-2.1.3-КМД"/>
    <n v="1"/>
    <s v="Очередь 1"/>
    <x v="0"/>
    <n v="43.5"/>
    <n v="43.5"/>
    <s v="0"/>
    <n v="0"/>
    <n v="1"/>
    <n v="43.5"/>
    <m/>
  </r>
  <r>
    <n v="524"/>
    <s v="1СФ2-3"/>
    <s v="Стойка фахверка"/>
    <s v="1632-2021-2.1.3-КМД"/>
    <n v="1"/>
    <s v="Очередь 1"/>
    <x v="0"/>
    <n v="48.8"/>
    <n v="48.8"/>
    <s v="0"/>
    <n v="0"/>
    <n v="1"/>
    <n v="48.8"/>
    <m/>
  </r>
  <r>
    <n v="525"/>
    <s v="1СФ3-1"/>
    <s v="Стойка фахверка"/>
    <s v="1632-2021-2.1.3-КМД"/>
    <n v="1"/>
    <s v="Очередь 1"/>
    <x v="0"/>
    <n v="12.9"/>
    <n v="12.9"/>
    <s v="0"/>
    <n v="0"/>
    <n v="1"/>
    <n v="12.9"/>
    <m/>
  </r>
  <r>
    <n v="526"/>
    <s v="1СФ3-2"/>
    <s v="Стойка фахверка"/>
    <s v="1632-2021-2.1.3-КМД"/>
    <n v="2"/>
    <s v="Очередь 1"/>
    <x v="0"/>
    <n v="8.8000000000000007"/>
    <n v="17.600000000000001"/>
    <s v="0"/>
    <n v="0"/>
    <n v="2"/>
    <n v="17.600000000000001"/>
    <m/>
  </r>
  <r>
    <n v="527"/>
    <s v="1СФ3-3"/>
    <s v="Стойка фахверка"/>
    <s v="1632-2021-2.1.3-КМД"/>
    <n v="14"/>
    <s v="Очередь 1"/>
    <x v="0"/>
    <n v="10.9"/>
    <n v="152.6"/>
    <s v="0"/>
    <n v="0"/>
    <n v="14"/>
    <n v="152.6"/>
    <m/>
  </r>
  <r>
    <n v="528"/>
    <s v="1СФ3-4"/>
    <s v="Стойка фахверка"/>
    <s v="1632-2021-2.1.3-КМД"/>
    <n v="2"/>
    <s v="Очередь 1"/>
    <x v="0"/>
    <n v="10.4"/>
    <n v="20.8"/>
    <s v="0"/>
    <n v="0"/>
    <n v="2"/>
    <n v="20.8"/>
    <m/>
  </r>
  <r>
    <n v="529"/>
    <s v="1СФ3-5"/>
    <s v="Стойка фахверка"/>
    <s v="1632-2021-2.1.3-КМД"/>
    <n v="1"/>
    <s v="Очередь 1"/>
    <x v="0"/>
    <n v="16.600000000000001"/>
    <n v="16.600000000000001"/>
    <s v="0"/>
    <n v="0"/>
    <n v="1"/>
    <n v="16.600000000000001"/>
    <m/>
  </r>
  <r>
    <n v="530"/>
    <s v="1СФ3-6"/>
    <s v="Стойка фахверка"/>
    <s v="1632-2021-2.1.3-КМД"/>
    <n v="1"/>
    <s v="Очередь 1"/>
    <x v="0"/>
    <n v="7.6"/>
    <n v="7.6"/>
    <s v="0"/>
    <n v="0"/>
    <n v="1"/>
    <n v="7.6"/>
    <m/>
  </r>
  <r>
    <n v="531"/>
    <s v="1СФ3-7"/>
    <s v="Стойка фахверка"/>
    <s v="1632-2021-2.1.3-КМД"/>
    <n v="1"/>
    <s v="Очередь 1"/>
    <x v="0"/>
    <n v="6.9"/>
    <n v="6.9"/>
    <s v="0"/>
    <n v="0"/>
    <n v="1"/>
    <n v="6.9"/>
    <m/>
  </r>
  <r>
    <n v="532"/>
    <s v="1СФ3-8"/>
    <s v="Стойка фахверка"/>
    <s v="1632-2021-2.1.3-КМД"/>
    <n v="1"/>
    <s v="Очередь 1"/>
    <x v="0"/>
    <n v="12.5"/>
    <n v="12.5"/>
    <s v="0"/>
    <n v="0"/>
    <n v="1"/>
    <n v="12.5"/>
    <m/>
  </r>
  <r>
    <n v="533"/>
    <s v="1СФ3-9"/>
    <s v="Стойка фахверка"/>
    <s v="1632-2021-2.1.3-КМД"/>
    <n v="12"/>
    <s v="Очередь 1"/>
    <x v="0"/>
    <n v="8.8000000000000007"/>
    <n v="105.60000000000001"/>
    <s v="0"/>
    <n v="0"/>
    <n v="12"/>
    <n v="105.60000000000001"/>
    <m/>
  </r>
  <r>
    <n v="534"/>
    <s v="1СФ3-10"/>
    <s v="Стойка фахверка"/>
    <s v="1632-2021-2.1.3-КМД"/>
    <n v="12"/>
    <s v="Очередь 1"/>
    <x v="0"/>
    <n v="10.5"/>
    <n v="126"/>
    <s v="0"/>
    <n v="0"/>
    <n v="12"/>
    <n v="126"/>
    <m/>
  </r>
  <r>
    <n v="535"/>
    <s v="1СФ3-11"/>
    <s v="Стойка фахверка"/>
    <s v="1632-2021-2.1.3-КМД"/>
    <n v="1"/>
    <s v="Очередь 1"/>
    <x v="0"/>
    <n v="9.4"/>
    <n v="9.4"/>
    <s v="0"/>
    <n v="0"/>
    <n v="1"/>
    <n v="9.4"/>
    <m/>
  </r>
  <r>
    <n v="536"/>
    <s v="1ФП1-1"/>
    <s v="Ферма"/>
    <s v="1632-2021-2.1.3-КМД"/>
    <n v="1"/>
    <s v="Очередь 1"/>
    <x v="0"/>
    <n v="1471.5"/>
    <n v="1471.5"/>
    <s v="0"/>
    <n v="0"/>
    <n v="1"/>
    <n v="1471.5"/>
    <m/>
  </r>
  <r>
    <n v="537"/>
    <s v="1ФП1-2"/>
    <s v="Ферма"/>
    <s v="1632-2021-2.1.3-КМД"/>
    <n v="7"/>
    <s v="Очередь 1"/>
    <x v="0"/>
    <n v="1471.5"/>
    <n v="10300.5"/>
    <s v="0"/>
    <n v="0"/>
    <n v="7"/>
    <n v="10300.5"/>
    <m/>
  </r>
  <r>
    <n v="538"/>
    <s v="1ФП4-1"/>
    <s v="Ферма"/>
    <s v="1632-2021-2.1.3-КМД"/>
    <n v="1"/>
    <s v="Очередь 1"/>
    <x v="0"/>
    <n v="1401"/>
    <n v="1401"/>
    <s v="0"/>
    <n v="0"/>
    <n v="1"/>
    <n v="1401"/>
    <m/>
  </r>
  <r>
    <n v="539"/>
    <s v="1Ш-1"/>
    <s v="Шайба"/>
    <s v="1632-2021-2.1.3-КМД"/>
    <n v="144"/>
    <s v="Очередь 1"/>
    <x v="0"/>
    <n v="1.6"/>
    <n v="230.4"/>
    <s v="0"/>
    <n v="0"/>
    <n v="144"/>
    <n v="230.4"/>
    <m/>
  </r>
  <r>
    <n v="540"/>
    <s v="1Ш-2"/>
    <s v="Шайба"/>
    <s v="1632-2021-2.1.3-КМД"/>
    <n v="8"/>
    <s v="Очередь 1"/>
    <x v="0"/>
    <n v="1"/>
    <n v="8"/>
    <s v="0"/>
    <n v="0"/>
    <n v="8"/>
    <n v="8"/>
    <m/>
  </r>
  <r>
    <n v="541"/>
    <s v="1Щ1-1"/>
    <s v="Щит"/>
    <s v="1632-2021-2.1.3-КМД"/>
    <n v="2"/>
    <s v="Очередь 1"/>
    <x v="0"/>
    <n v="51.2"/>
    <n v="102.4"/>
    <s v="0"/>
    <n v="0"/>
    <n v="2"/>
    <n v="102.4"/>
    <m/>
  </r>
  <r>
    <n v="542"/>
    <s v="1Щ1-2"/>
    <s v="Щит"/>
    <s v="1632-2021-2.1.3-КМД"/>
    <n v="2"/>
    <s v="Очередь 1"/>
    <x v="0"/>
    <n v="51.2"/>
    <n v="102.4"/>
    <s v="0"/>
    <n v="0"/>
    <n v="2"/>
    <n v="102.4"/>
    <m/>
  </r>
  <r>
    <n v="543"/>
    <s v="1Щ1-3"/>
    <s v="Щит"/>
    <s v="1632-2021-2.1.3-КМД"/>
    <n v="4"/>
    <s v="Очередь 1"/>
    <x v="0"/>
    <n v="47.7"/>
    <n v="190.8"/>
    <s v="0"/>
    <n v="0"/>
    <n v="4"/>
    <n v="190.8"/>
    <m/>
  </r>
  <r>
    <n v="544"/>
    <s v="2А-1"/>
    <s v="Связь"/>
    <s v="1632-2021-2.1.3-КМД2/3"/>
    <n v="30"/>
    <s v="Очередь 2"/>
    <x v="2"/>
    <n v="45.5"/>
    <n v="1365"/>
    <s v="0"/>
    <n v="0"/>
    <n v="30"/>
    <n v="1365"/>
    <m/>
  </r>
  <r>
    <n v="545"/>
    <s v="2Б-1"/>
    <s v="Распорка"/>
    <s v="1632-2021-2.1.3-КМД2/3"/>
    <n v="1"/>
    <s v="Очередь 2"/>
    <x v="2"/>
    <n v="49.7"/>
    <n v="49.7"/>
    <s v="0"/>
    <n v="0"/>
    <n v="1"/>
    <n v="49.7"/>
    <m/>
  </r>
  <r>
    <n v="546"/>
    <s v="2Б-2"/>
    <s v="Распорка"/>
    <s v="1632-2021-2.1.3-КМД2/3"/>
    <n v="2"/>
    <s v="Очередь 2"/>
    <x v="2"/>
    <n v="70.599999999999994"/>
    <n v="141.19999999999999"/>
    <s v="0"/>
    <n v="0"/>
    <n v="2"/>
    <n v="141.19999999999999"/>
    <m/>
  </r>
  <r>
    <n v="547"/>
    <s v="2Б1-1"/>
    <s v="Балка"/>
    <s v="1632-2021-2.1.3-КМД2/3"/>
    <n v="2"/>
    <s v="Очередь 2"/>
    <x v="1"/>
    <n v="4701.6000000000004"/>
    <n v="9403.2000000000007"/>
    <s v="0"/>
    <n v="0"/>
    <n v="2"/>
    <n v="9403.2000000000007"/>
    <m/>
  </r>
  <r>
    <n v="548"/>
    <s v="2Б1-2"/>
    <s v="Балка"/>
    <s v="1632-2021-2.1.3-КМД2/3"/>
    <n v="11"/>
    <s v="Очередь 2"/>
    <x v="1"/>
    <n v="4551.2"/>
    <n v="50063.199999999997"/>
    <n v="4"/>
    <n v="18204.8"/>
    <n v="7"/>
    <n v="31858.399999999998"/>
    <m/>
  </r>
  <r>
    <n v="549"/>
    <s v="2Б1-3"/>
    <s v="Балка"/>
    <s v="1632-2021-2.1.3-КМД2/3"/>
    <n v="8"/>
    <s v="Очередь 2"/>
    <x v="1"/>
    <n v="4535.6000000000004"/>
    <n v="36284.800000000003"/>
    <s v="0"/>
    <n v="0"/>
    <n v="8"/>
    <n v="36284.800000000003"/>
    <m/>
  </r>
  <r>
    <n v="550"/>
    <s v="2Б1-4"/>
    <s v="Балка"/>
    <s v="1632-2021-2.1.3-КМД2/3"/>
    <n v="1"/>
    <s v="Очередь 2"/>
    <x v="1"/>
    <n v="4551.2"/>
    <n v="4551.2"/>
    <s v="0"/>
    <n v="0"/>
    <n v="1"/>
    <n v="4551.2"/>
    <m/>
  </r>
  <r>
    <n v="551"/>
    <s v="2Б1-5"/>
    <s v="Балка"/>
    <s v="1632-2021-2.1.3-КМД2/3"/>
    <n v="2"/>
    <s v="Очередь 2"/>
    <x v="1"/>
    <n v="4535.6000000000004"/>
    <n v="9071.2000000000007"/>
    <s v="0"/>
    <n v="0"/>
    <n v="2"/>
    <n v="9071.2000000000007"/>
    <m/>
  </r>
  <r>
    <n v="552"/>
    <s v="2Б1-6"/>
    <s v="Балка"/>
    <s v="1632-2021-2.1.3-КМД2/3"/>
    <n v="2"/>
    <s v="Очередь 2"/>
    <x v="1"/>
    <n v="4528.7"/>
    <n v="9057.4"/>
    <s v="0"/>
    <n v="0"/>
    <n v="2"/>
    <n v="9057.4"/>
    <m/>
  </r>
  <r>
    <n v="553"/>
    <s v="2Б2-1"/>
    <s v="Балка"/>
    <s v="1632-2021-2.1.3-КМД2/3"/>
    <n v="1"/>
    <s v="Очередь 2"/>
    <x v="1"/>
    <n v="4386.3999999999996"/>
    <n v="4386.3999999999996"/>
    <s v="0"/>
    <n v="0"/>
    <n v="1"/>
    <n v="4386.3999999999996"/>
    <m/>
  </r>
  <r>
    <n v="554"/>
    <s v="2Б2-2"/>
    <s v="Балка"/>
    <s v="1632-2021-2.1.3-КМД2/3"/>
    <n v="2"/>
    <s v="Очередь 2"/>
    <x v="1"/>
    <n v="4425.2"/>
    <n v="8850.4"/>
    <s v="0"/>
    <n v="0"/>
    <n v="2"/>
    <n v="8850.4"/>
    <m/>
  </r>
  <r>
    <n v="555"/>
    <s v="2Б2-3"/>
    <s v="Балка"/>
    <s v="1632-2021-2.1.3-КМД2/3"/>
    <n v="1"/>
    <s v="Очередь 2"/>
    <x v="1"/>
    <n v="4386.3999999999996"/>
    <n v="4386.3999999999996"/>
    <s v="0"/>
    <n v="0"/>
    <n v="1"/>
    <n v="4386.3999999999996"/>
    <m/>
  </r>
  <r>
    <n v="556"/>
    <s v="2Б4-1"/>
    <s v="Балка"/>
    <s v="1632-2021-2.1.3-КМД2/3"/>
    <n v="2"/>
    <s v="Очередь 2"/>
    <x v="2"/>
    <n v="242.1"/>
    <n v="484.2"/>
    <s v="0"/>
    <n v="0"/>
    <n v="2"/>
    <n v="484.2"/>
    <m/>
  </r>
  <r>
    <n v="557"/>
    <s v="2Б4-2"/>
    <s v="Балка"/>
    <s v="1632-2021-2.1.3-КМД2/3"/>
    <n v="6"/>
    <s v="Очередь 2"/>
    <x v="2"/>
    <n v="242.1"/>
    <n v="1452.6"/>
    <s v="0"/>
    <n v="0"/>
    <n v="6"/>
    <n v="1452.6"/>
    <m/>
  </r>
  <r>
    <n v="558"/>
    <s v="2Б4-3"/>
    <s v="Балка"/>
    <s v="1632-2021-2.1.3-КМД2/3"/>
    <n v="2"/>
    <s v="Очередь 2"/>
    <x v="2"/>
    <n v="686"/>
    <n v="1372"/>
    <s v="0"/>
    <n v="0"/>
    <n v="2"/>
    <n v="1372"/>
    <m/>
  </r>
  <r>
    <n v="559"/>
    <s v="2Б4-4"/>
    <s v="Балка"/>
    <s v="1632-2021-2.1.3-КМД2/3"/>
    <n v="2"/>
    <s v="Очередь 2"/>
    <x v="2"/>
    <n v="697.7"/>
    <n v="1395.4"/>
    <s v="0"/>
    <n v="0"/>
    <n v="2"/>
    <n v="1395.4"/>
    <m/>
  </r>
  <r>
    <n v="560"/>
    <s v="2Б4-5"/>
    <s v="Балка"/>
    <s v="1632-2021-2.1.3-КМД2/3"/>
    <n v="4"/>
    <s v="Очередь 2"/>
    <x v="2"/>
    <n v="673.5"/>
    <n v="2694"/>
    <s v="0"/>
    <n v="0"/>
    <n v="4"/>
    <n v="2694"/>
    <m/>
  </r>
  <r>
    <n v="561"/>
    <s v="2Б4-6"/>
    <s v="Балка"/>
    <s v="1632-2021-2.1.3-КМД2/3"/>
    <n v="8"/>
    <s v="Очередь 2"/>
    <x v="2"/>
    <n v="673.5"/>
    <n v="5388"/>
    <s v="0"/>
    <n v="0"/>
    <n v="8"/>
    <n v="5388"/>
    <m/>
  </r>
  <r>
    <n v="562"/>
    <s v="2Б4-7"/>
    <s v="Балка"/>
    <s v="1632-2021-2.1.3-КМД2/3"/>
    <n v="8"/>
    <s v="Очередь 2"/>
    <x v="2"/>
    <n v="685.2"/>
    <n v="5481.6"/>
    <s v="0"/>
    <n v="0"/>
    <n v="8"/>
    <n v="5481.6"/>
    <m/>
  </r>
  <r>
    <n v="563"/>
    <s v="2Б4-8"/>
    <s v="Балка"/>
    <s v="1632-2021-2.1.3-КМД2/3"/>
    <n v="16"/>
    <s v="Очередь 2"/>
    <x v="2"/>
    <n v="673.5"/>
    <n v="10776"/>
    <s v="0"/>
    <n v="0"/>
    <n v="16"/>
    <n v="10776"/>
    <m/>
  </r>
  <r>
    <n v="564"/>
    <s v="2Б4-9"/>
    <s v="Балка"/>
    <s v="1632-2021-2.1.3-КМД2/3"/>
    <n v="7"/>
    <s v="Очередь 2"/>
    <x v="2"/>
    <n v="673.5"/>
    <n v="4714.5"/>
    <s v="0"/>
    <n v="0"/>
    <n v="7"/>
    <n v="4714.5"/>
    <m/>
  </r>
  <r>
    <n v="565"/>
    <s v="2Б4-10"/>
    <s v="Балка"/>
    <s v="1632-2021-2.1.3-КМД2/3"/>
    <n v="6"/>
    <s v="Очередь 2"/>
    <x v="2"/>
    <n v="685.2"/>
    <n v="4111.2000000000007"/>
    <s v="0"/>
    <n v="0"/>
    <n v="6"/>
    <n v="4111.2000000000007"/>
    <m/>
  </r>
  <r>
    <n v="566"/>
    <s v="2Б4-11"/>
    <s v="Балка"/>
    <s v="1632-2021-2.1.3-КМД2/3"/>
    <n v="12"/>
    <s v="Очередь 2"/>
    <x v="2"/>
    <n v="686"/>
    <n v="8232"/>
    <s v="0"/>
    <n v="0"/>
    <n v="12"/>
    <n v="8232"/>
    <m/>
  </r>
  <r>
    <n v="567"/>
    <s v="2Б4-12"/>
    <s v="Балка"/>
    <s v="1632-2021-2.1.3-КМД2/3"/>
    <n v="6"/>
    <s v="Очередь 2"/>
    <x v="2"/>
    <n v="686"/>
    <n v="4116"/>
    <s v="0"/>
    <n v="0"/>
    <n v="6"/>
    <n v="4116"/>
    <m/>
  </r>
  <r>
    <n v="568"/>
    <s v="2Б4-13"/>
    <s v="Балка"/>
    <s v="1632-2021-2.1.3-КМД2/3"/>
    <n v="6"/>
    <s v="Очередь 2"/>
    <x v="2"/>
    <n v="697.7"/>
    <n v="4186.2000000000007"/>
    <s v="0"/>
    <n v="0"/>
    <n v="6"/>
    <n v="4186.2000000000007"/>
    <m/>
  </r>
  <r>
    <n v="569"/>
    <s v="2Б4-14"/>
    <s v="Балка"/>
    <s v="1632-2021-2.1.3-КМД2/3"/>
    <n v="12"/>
    <s v="Очередь 2"/>
    <x v="2"/>
    <n v="673.5"/>
    <n v="8082"/>
    <s v="0"/>
    <n v="0"/>
    <n v="12"/>
    <n v="8082"/>
    <m/>
  </r>
  <r>
    <n v="570"/>
    <s v="2Б4-15"/>
    <s v="Балка"/>
    <s v="1632-2021-2.1.3-КМД2/3"/>
    <n v="1"/>
    <s v="Очередь 2"/>
    <x v="2"/>
    <n v="693.9"/>
    <n v="693.9"/>
    <s v="0"/>
    <n v="0"/>
    <n v="1"/>
    <n v="693.9"/>
    <m/>
  </r>
  <r>
    <n v="571"/>
    <s v="2Б4-16"/>
    <s v="Балка"/>
    <s v="1632-2021-2.1.3-КМД2/3"/>
    <n v="2"/>
    <s v="Очередь 2"/>
    <x v="2"/>
    <n v="705.6"/>
    <n v="1411.2"/>
    <s v="0"/>
    <n v="0"/>
    <n v="2"/>
    <n v="1411.2"/>
    <m/>
  </r>
  <r>
    <n v="572"/>
    <s v="2Б4-17"/>
    <s v="Балка"/>
    <s v="1632-2021-2.1.3-КМД2/3"/>
    <n v="2"/>
    <s v="Очередь 2"/>
    <x v="2"/>
    <n v="706.4"/>
    <n v="1412.8"/>
    <s v="0"/>
    <n v="0"/>
    <n v="2"/>
    <n v="1412.8"/>
    <m/>
  </r>
  <r>
    <n v="573"/>
    <s v="2Б4-18"/>
    <s v="Балка"/>
    <s v="1632-2021-2.1.3-КМД2/3"/>
    <n v="2"/>
    <s v="Очередь 2"/>
    <x v="2"/>
    <n v="706.6"/>
    <n v="1413.2"/>
    <s v="0"/>
    <n v="0"/>
    <n v="2"/>
    <n v="1413.2"/>
    <m/>
  </r>
  <r>
    <n v="574"/>
    <s v="2Б4-19"/>
    <s v="Балка"/>
    <s v="1632-2021-2.1.3-КМД2/3"/>
    <n v="2"/>
    <s v="Очередь 2"/>
    <x v="2"/>
    <n v="706.6"/>
    <n v="1413.2"/>
    <s v="0"/>
    <n v="0"/>
    <n v="2"/>
    <n v="1413.2"/>
    <m/>
  </r>
  <r>
    <n v="575"/>
    <s v="2Б4-20"/>
    <s v="Балка"/>
    <s v="1632-2021-2.1.3-КМД2/3"/>
    <n v="2"/>
    <s v="Очередь 2"/>
    <x v="2"/>
    <n v="718.3"/>
    <n v="1436.6"/>
    <s v="0"/>
    <n v="0"/>
    <n v="2"/>
    <n v="1436.6"/>
    <m/>
  </r>
  <r>
    <n v="576"/>
    <s v="2Б4-21"/>
    <s v="Балка"/>
    <s v="1632-2021-2.1.3-КМД2/3"/>
    <n v="2"/>
    <s v="Очередь 2"/>
    <x v="2"/>
    <n v="694.1"/>
    <n v="1388.2"/>
    <s v="0"/>
    <n v="0"/>
    <n v="2"/>
    <n v="1388.2"/>
    <m/>
  </r>
  <r>
    <n v="577"/>
    <s v="2Б4-22"/>
    <s v="Балка"/>
    <s v="1632-2021-2.1.3-КМД2/3"/>
    <n v="2"/>
    <s v="Очередь 2"/>
    <x v="2"/>
    <n v="694.1"/>
    <n v="1388.2"/>
    <s v="0"/>
    <n v="0"/>
    <n v="2"/>
    <n v="1388.2"/>
    <m/>
  </r>
  <r>
    <n v="578"/>
    <s v="2Б4-23"/>
    <s v="Балка"/>
    <s v="1632-2021-2.1.3-КМД2/3"/>
    <n v="2"/>
    <s v="Очередь 2"/>
    <x v="2"/>
    <n v="683.2"/>
    <n v="1366.4"/>
    <s v="0"/>
    <n v="0"/>
    <n v="2"/>
    <n v="1366.4"/>
    <m/>
  </r>
  <r>
    <n v="579"/>
    <s v="2Б4-24"/>
    <s v="Балка"/>
    <s v="1632-2021-2.1.3-КМД2/3"/>
    <n v="2"/>
    <s v="Очередь 2"/>
    <x v="2"/>
    <n v="694.9"/>
    <n v="1389.8"/>
    <s v="0"/>
    <n v="0"/>
    <n v="2"/>
    <n v="1389.8"/>
    <m/>
  </r>
  <r>
    <n v="580"/>
    <s v="2Б4-25"/>
    <s v="Балка"/>
    <s v="1632-2021-2.1.3-КМД2/3"/>
    <n v="2"/>
    <s v="Очередь 2"/>
    <x v="2"/>
    <n v="683.2"/>
    <n v="1366.4"/>
    <s v="0"/>
    <n v="0"/>
    <n v="2"/>
    <n v="1366.4"/>
    <m/>
  </r>
  <r>
    <n v="581"/>
    <s v="2Б4-26"/>
    <s v="Балка"/>
    <s v="1632-2021-2.1.3-КМД2/3"/>
    <n v="2"/>
    <s v="Очередь 2"/>
    <x v="2"/>
    <n v="692.8"/>
    <n v="1385.6"/>
    <s v="0"/>
    <n v="0"/>
    <n v="2"/>
    <n v="1385.6"/>
    <m/>
  </r>
  <r>
    <n v="582"/>
    <s v="2Б5-1"/>
    <s v="Балка"/>
    <s v="1632-2021-2.1.3-КМД2/3"/>
    <n v="1"/>
    <s v="Очередь 2"/>
    <x v="2"/>
    <n v="658.5"/>
    <n v="658.5"/>
    <s v="0"/>
    <n v="0"/>
    <n v="1"/>
    <n v="658.5"/>
    <m/>
  </r>
  <r>
    <n v="583"/>
    <s v="2Б7-1"/>
    <s v="Балка"/>
    <s v="1632-2021-2.1.3-КМД2/3"/>
    <n v="2"/>
    <s v="Очередь 2"/>
    <x v="2"/>
    <n v="40.5"/>
    <n v="81"/>
    <s v="0"/>
    <n v="0"/>
    <n v="2"/>
    <n v="81"/>
    <m/>
  </r>
  <r>
    <n v="584"/>
    <s v="2Б7-2"/>
    <s v="Балка"/>
    <s v="1632-2021-2.1.3-КМД2/3"/>
    <n v="14"/>
    <s v="Очередь 2"/>
    <x v="2"/>
    <n v="43.2"/>
    <n v="604.80000000000007"/>
    <s v="0"/>
    <n v="0"/>
    <n v="14"/>
    <n v="604.80000000000007"/>
    <m/>
  </r>
  <r>
    <n v="585"/>
    <s v="2Б7-3"/>
    <s v="Балка"/>
    <s v="1632-2021-2.1.3-КМД2/3"/>
    <n v="176"/>
    <s v="Очередь 2"/>
    <x v="2"/>
    <n v="123.4"/>
    <n v="21718.400000000001"/>
    <s v="0"/>
    <n v="0"/>
    <n v="176"/>
    <n v="21718.400000000001"/>
    <m/>
  </r>
  <r>
    <n v="586"/>
    <s v="2Б7-4"/>
    <s v="Балка"/>
    <s v="1632-2021-2.1.3-КМД2/3"/>
    <n v="3"/>
    <s v="Очередь 2"/>
    <x v="2"/>
    <n v="27.4"/>
    <n v="82.199999999999989"/>
    <s v="0"/>
    <n v="0"/>
    <n v="3"/>
    <n v="82.199999999999989"/>
    <m/>
  </r>
  <r>
    <n v="587"/>
    <s v="2Б7-5"/>
    <s v="Балка"/>
    <s v="1632-2021-2.1.3-КМД2/3"/>
    <n v="2"/>
    <s v="Очередь 2"/>
    <x v="2"/>
    <n v="40.1"/>
    <n v="80.2"/>
    <s v="0"/>
    <n v="0"/>
    <n v="2"/>
    <n v="80.2"/>
    <m/>
  </r>
  <r>
    <n v="588"/>
    <s v="2Б7-6"/>
    <s v="Балка"/>
    <s v="1632-2021-2.1.3-КМД2/3"/>
    <n v="3"/>
    <s v="Очередь 2"/>
    <x v="2"/>
    <n v="38.200000000000003"/>
    <n v="114.60000000000001"/>
    <s v="0"/>
    <n v="0"/>
    <n v="3"/>
    <n v="114.60000000000001"/>
    <m/>
  </r>
  <r>
    <n v="589"/>
    <s v="2Б7-7"/>
    <s v="Балка"/>
    <s v="1632-2021-2.1.3-КМД2/3"/>
    <n v="4"/>
    <s v="Очередь 2"/>
    <x v="2"/>
    <n v="46.3"/>
    <n v="185.2"/>
    <s v="0"/>
    <n v="0"/>
    <n v="4"/>
    <n v="185.2"/>
    <m/>
  </r>
  <r>
    <n v="590"/>
    <s v="2Б7-8"/>
    <s v="Балка"/>
    <s v="1632-2021-2.1.3-КМД2/3"/>
    <n v="4"/>
    <s v="Очередь 2"/>
    <x v="2"/>
    <n v="40.5"/>
    <n v="162"/>
    <s v="0"/>
    <n v="0"/>
    <n v="4"/>
    <n v="162"/>
    <m/>
  </r>
  <r>
    <n v="591"/>
    <s v="2Б7-9"/>
    <s v="Балка"/>
    <s v="1632-2021-2.1.3-КМД2/3"/>
    <n v="19"/>
    <s v="Очередь 2"/>
    <x v="2"/>
    <n v="50.3"/>
    <n v="955.69999999999993"/>
    <s v="0"/>
    <n v="0"/>
    <n v="19"/>
    <n v="955.69999999999993"/>
    <m/>
  </r>
  <r>
    <n v="592"/>
    <s v="2Б7-10"/>
    <s v="Балка"/>
    <s v="1632-2021-2.1.3-КМД2/3"/>
    <n v="1"/>
    <s v="Очередь 2"/>
    <x v="2"/>
    <n v="127.1"/>
    <n v="127.1"/>
    <s v="0"/>
    <n v="0"/>
    <n v="1"/>
    <n v="127.1"/>
    <m/>
  </r>
  <r>
    <n v="593"/>
    <s v="2Б7-11"/>
    <s v="Балка"/>
    <s v="1632-2021-2.1.3-КМД2/3"/>
    <n v="2"/>
    <s v="Очередь 2"/>
    <x v="2"/>
    <n v="127.1"/>
    <n v="254.2"/>
    <s v="0"/>
    <n v="0"/>
    <n v="2"/>
    <n v="254.2"/>
    <m/>
  </r>
  <r>
    <n v="594"/>
    <s v="2Б7-12"/>
    <s v="Балка"/>
    <s v="1632-2021-2.1.3-КМД2/3"/>
    <n v="3"/>
    <s v="Очередь 2"/>
    <x v="2"/>
    <n v="38.200000000000003"/>
    <n v="114.60000000000001"/>
    <s v="0"/>
    <n v="0"/>
    <n v="3"/>
    <n v="114.60000000000001"/>
    <m/>
  </r>
  <r>
    <n v="595"/>
    <s v="2Б7-13"/>
    <s v="Балка"/>
    <s v="1632-2021-2.1.3-КМД2/3"/>
    <n v="4"/>
    <s v="Очередь 2"/>
    <x v="2"/>
    <n v="46.3"/>
    <n v="185.2"/>
    <s v="0"/>
    <n v="0"/>
    <n v="4"/>
    <n v="185.2"/>
    <m/>
  </r>
  <r>
    <n v="596"/>
    <s v="2Б7-14"/>
    <s v="Балка"/>
    <s v="1632-2021-2.1.3-КМД2/3"/>
    <n v="4"/>
    <s v="Очередь 2"/>
    <x v="2"/>
    <n v="40.5"/>
    <n v="162"/>
    <s v="0"/>
    <n v="0"/>
    <n v="4"/>
    <n v="162"/>
    <m/>
  </r>
  <r>
    <n v="597"/>
    <s v="2Б7-15"/>
    <s v="Балка"/>
    <s v="1632-2021-2.1.3-КМД2/3"/>
    <n v="3"/>
    <s v="Очередь 2"/>
    <x v="2"/>
    <n v="42.8"/>
    <n v="128.39999999999998"/>
    <s v="0"/>
    <n v="0"/>
    <n v="3"/>
    <n v="128.39999999999998"/>
    <m/>
  </r>
  <r>
    <n v="598"/>
    <s v="2Б7-16"/>
    <s v="Балка"/>
    <s v="1632-2021-2.1.3-КМД2/3"/>
    <n v="2"/>
    <s v="Очередь 2"/>
    <x v="2"/>
    <n v="30.2"/>
    <n v="60.4"/>
    <s v="0"/>
    <n v="0"/>
    <n v="2"/>
    <n v="60.4"/>
    <m/>
  </r>
  <r>
    <n v="599"/>
    <s v="2Б7-17"/>
    <s v="Балка"/>
    <s v="1632-2021-2.1.3-КМД2/3"/>
    <n v="2"/>
    <s v="Очередь 2"/>
    <x v="2"/>
    <n v="30.2"/>
    <n v="60.4"/>
    <s v="0"/>
    <n v="0"/>
    <n v="2"/>
    <n v="60.4"/>
    <m/>
  </r>
  <r>
    <n v="600"/>
    <s v="2Б7-18"/>
    <s v="Балка"/>
    <s v="1632-2021-2.1.3-КМД2/3"/>
    <n v="4"/>
    <s v="Очередь 2"/>
    <x v="2"/>
    <n v="42.8"/>
    <n v="171.2"/>
    <s v="0"/>
    <n v="0"/>
    <n v="4"/>
    <n v="171.2"/>
    <m/>
  </r>
  <r>
    <n v="601"/>
    <s v="2Б7-19"/>
    <s v="Балка"/>
    <s v="1632-2021-2.1.3-КМД2/3"/>
    <n v="2"/>
    <s v="Очередь 2"/>
    <x v="2"/>
    <n v="127.1"/>
    <n v="254.2"/>
    <s v="0"/>
    <n v="0"/>
    <n v="2"/>
    <n v="254.2"/>
    <m/>
  </r>
  <r>
    <n v="602"/>
    <s v="2Б7-20"/>
    <s v="Балка"/>
    <s v="1632-2021-2.1.3-КМД2/3"/>
    <n v="2"/>
    <s v="Очередь 2"/>
    <x v="2"/>
    <n v="127.1"/>
    <n v="254.2"/>
    <s v="0"/>
    <n v="0"/>
    <n v="2"/>
    <n v="254.2"/>
    <m/>
  </r>
  <r>
    <n v="603"/>
    <s v="2Б7-21"/>
    <s v="Балка"/>
    <s v="1632-2021-2.1.3-КМД2/3"/>
    <n v="2"/>
    <s v="Очередь 2"/>
    <x v="2"/>
    <n v="40.1"/>
    <n v="80.2"/>
    <s v="0"/>
    <n v="0"/>
    <n v="2"/>
    <n v="80.2"/>
    <m/>
  </r>
  <r>
    <n v="604"/>
    <s v="2Б7-22"/>
    <s v="Балка"/>
    <s v="1632-2021-2.1.3-КМД2/3"/>
    <n v="4"/>
    <s v="Очередь 2"/>
    <x v="2"/>
    <n v="27.4"/>
    <n v="109.6"/>
    <s v="0"/>
    <n v="0"/>
    <n v="4"/>
    <n v="109.6"/>
    <m/>
  </r>
  <r>
    <n v="605"/>
    <s v="2Б7-23"/>
    <s v="Балка"/>
    <s v="1632-2021-2.1.3-КМД2/3"/>
    <n v="2"/>
    <s v="Очередь 2"/>
    <x v="2"/>
    <n v="17.2"/>
    <n v="34.4"/>
    <s v="0"/>
    <n v="0"/>
    <n v="2"/>
    <n v="34.4"/>
    <m/>
  </r>
  <r>
    <n v="606"/>
    <s v="2Б7-24"/>
    <s v="Балка"/>
    <s v="1632-2021-2.1.3-КМД2/3"/>
    <n v="2"/>
    <s v="Очередь 2"/>
    <x v="2"/>
    <n v="130.1"/>
    <n v="260.2"/>
    <s v="0"/>
    <n v="0"/>
    <n v="2"/>
    <n v="260.2"/>
    <m/>
  </r>
  <r>
    <n v="607"/>
    <s v="2Б8-1"/>
    <s v="Балка"/>
    <s v="1632-2021-2.1.3-КМД2/3"/>
    <n v="2"/>
    <s v="Очередь 2"/>
    <x v="1"/>
    <n v="3757.4"/>
    <n v="7514.8"/>
    <s v="0"/>
    <n v="0"/>
    <n v="2"/>
    <n v="7514.8"/>
    <m/>
  </r>
  <r>
    <n v="608"/>
    <s v="2Б8-2"/>
    <s v="Балка"/>
    <s v="1632-2021-2.1.3-КМД2/3"/>
    <n v="19"/>
    <s v="Очередь 2"/>
    <x v="1"/>
    <n v="3763.7"/>
    <n v="71510.3"/>
    <s v="0"/>
    <n v="0"/>
    <n v="19"/>
    <n v="71510.3"/>
    <m/>
  </r>
  <r>
    <n v="609"/>
    <s v="2Б8-3"/>
    <s v="Балка"/>
    <s v="1632-2021-2.1.3-КМД2/3"/>
    <n v="1"/>
    <s v="Очередь 2"/>
    <x v="1"/>
    <n v="3772.2"/>
    <n v="3772.2"/>
    <s v="0"/>
    <n v="0"/>
    <n v="1"/>
    <n v="3772.2"/>
    <m/>
  </r>
  <r>
    <n v="610"/>
    <s v="2Б8-4"/>
    <s v="Балка"/>
    <s v="1632-2021-2.1.3-КМД2/3"/>
    <n v="2"/>
    <s v="Очередь 2"/>
    <x v="1"/>
    <n v="3796.8"/>
    <n v="7593.6"/>
    <s v="0"/>
    <n v="0"/>
    <n v="2"/>
    <n v="7593.6"/>
    <m/>
  </r>
  <r>
    <n v="611"/>
    <s v="2Б8-5"/>
    <s v="Балка"/>
    <s v="1632-2021-2.1.3-КМД2/3"/>
    <n v="2"/>
    <s v="Очередь 2"/>
    <x v="1"/>
    <n v="3785.3"/>
    <n v="7570.6"/>
    <s v="0"/>
    <n v="0"/>
    <n v="2"/>
    <n v="7570.6"/>
    <m/>
  </r>
  <r>
    <n v="612"/>
    <s v="2Б8-6"/>
    <s v="Балка"/>
    <s v="1632-2021-2.1.3-КМД2/3"/>
    <n v="2"/>
    <s v="Очередь 2"/>
    <x v="1"/>
    <n v="3796.8"/>
    <n v="7593.6"/>
    <s v="0"/>
    <n v="0"/>
    <n v="2"/>
    <n v="7593.6"/>
    <m/>
  </r>
  <r>
    <n v="613"/>
    <s v="2Б8-7"/>
    <s v="Балка"/>
    <s v="1632-2021-2.1.3-КМД2/3"/>
    <n v="2"/>
    <s v="Очередь 2"/>
    <x v="1"/>
    <n v="3757.4"/>
    <n v="7514.8"/>
    <s v="0"/>
    <n v="0"/>
    <n v="2"/>
    <n v="7514.8"/>
    <m/>
  </r>
  <r>
    <n v="614"/>
    <s v="2Б11-1"/>
    <s v="Балка"/>
    <s v="1632-2021-2.1.3-КМД2/3"/>
    <n v="1"/>
    <s v="Очередь 2"/>
    <x v="2"/>
    <n v="820.2"/>
    <n v="820.2"/>
    <s v="0"/>
    <n v="0"/>
    <n v="1"/>
    <n v="820.2"/>
    <m/>
  </r>
  <r>
    <n v="615"/>
    <s v="2Б11-2"/>
    <s v="Балка"/>
    <s v="1632-2021-2.1.3-КМД2/3"/>
    <n v="1"/>
    <s v="Очередь 2"/>
    <x v="2"/>
    <n v="819.9"/>
    <n v="819.9"/>
    <s v="0"/>
    <n v="0"/>
    <n v="1"/>
    <n v="819.9"/>
    <m/>
  </r>
  <r>
    <n v="616"/>
    <s v="2Б13-1"/>
    <s v="Балка"/>
    <s v="1632-2021-2.1.3-КМД2/3"/>
    <n v="3"/>
    <s v="Очередь 2"/>
    <x v="2"/>
    <n v="39"/>
    <n v="117"/>
    <s v="0"/>
    <n v="0"/>
    <n v="3"/>
    <n v="117"/>
    <m/>
  </r>
  <r>
    <n v="617"/>
    <s v="2Б13-2"/>
    <s v="Балка"/>
    <s v="1632-2021-2.1.3-КМД2/3"/>
    <n v="2"/>
    <s v="Очередь 2"/>
    <x v="2"/>
    <n v="64.7"/>
    <n v="129.4"/>
    <s v="0"/>
    <n v="0"/>
    <n v="2"/>
    <n v="129.4"/>
    <m/>
  </r>
  <r>
    <n v="618"/>
    <s v="2Б13-3"/>
    <s v="Балка"/>
    <s v="1632-2021-2.1.3-КМД2/3"/>
    <n v="3"/>
    <s v="Очередь 2"/>
    <x v="2"/>
    <n v="41.5"/>
    <n v="124.5"/>
    <s v="0"/>
    <n v="0"/>
    <n v="3"/>
    <n v="124.5"/>
    <m/>
  </r>
  <r>
    <n v="619"/>
    <s v="2Б13-4"/>
    <s v="Балка"/>
    <s v="1632-2021-2.1.3-КМД2/3"/>
    <n v="3"/>
    <s v="Очередь 2"/>
    <x v="2"/>
    <n v="38.200000000000003"/>
    <n v="114.60000000000001"/>
    <s v="0"/>
    <n v="0"/>
    <n v="3"/>
    <n v="114.60000000000001"/>
    <m/>
  </r>
  <r>
    <n v="620"/>
    <s v="2Б13-5"/>
    <s v="Балка"/>
    <s v="1632-2021-2.1.3-КМД2/3"/>
    <n v="1"/>
    <s v="Очередь 2"/>
    <x v="2"/>
    <n v="59.4"/>
    <n v="59.4"/>
    <s v="0"/>
    <n v="0"/>
    <n v="1"/>
    <n v="59.4"/>
    <m/>
  </r>
  <r>
    <n v="621"/>
    <s v="2Б13-6"/>
    <s v="Балка"/>
    <s v="1632-2021-2.1.3-КМД2/3"/>
    <n v="1"/>
    <s v="Очередь 2"/>
    <x v="2"/>
    <n v="60.3"/>
    <n v="60.3"/>
    <s v="0"/>
    <n v="0"/>
    <n v="1"/>
    <n v="60.3"/>
    <m/>
  </r>
  <r>
    <n v="622"/>
    <s v="2Б13-7"/>
    <s v="Балка"/>
    <s v="1632-2021-2.1.3-КМД2/3"/>
    <n v="1"/>
    <s v="Очередь 2"/>
    <x v="2"/>
    <n v="39"/>
    <n v="39"/>
    <s v="0"/>
    <n v="0"/>
    <n v="1"/>
    <n v="39"/>
    <m/>
  </r>
  <r>
    <n v="623"/>
    <s v="2Б13-8"/>
    <s v="Балка"/>
    <s v="1632-2021-2.1.3-КМД2/3"/>
    <n v="1"/>
    <s v="Очередь 2"/>
    <x v="2"/>
    <n v="12.5"/>
    <n v="12.5"/>
    <s v="0"/>
    <n v="0"/>
    <n v="1"/>
    <n v="12.5"/>
    <m/>
  </r>
  <r>
    <n v="624"/>
    <s v="2Б13-9"/>
    <s v="Балка"/>
    <s v="1632-2021-2.1.3-КМД2/3"/>
    <n v="30"/>
    <s v="Очередь 2"/>
    <x v="2"/>
    <n v="15.8"/>
    <n v="474"/>
    <s v="0"/>
    <n v="0"/>
    <n v="30"/>
    <n v="474"/>
    <m/>
  </r>
  <r>
    <n v="625"/>
    <s v="2Б13-10"/>
    <s v="Балка"/>
    <s v="1632-2021-2.1.3-КМД2/3"/>
    <n v="4"/>
    <s v="Очередь 2"/>
    <x v="2"/>
    <n v="18"/>
    <n v="72"/>
    <s v="0"/>
    <n v="0"/>
    <n v="4"/>
    <n v="72"/>
    <m/>
  </r>
  <r>
    <n v="626"/>
    <s v="2Б13-11"/>
    <s v="Балка"/>
    <s v="1632-2021-2.1.3-КМД2/3"/>
    <n v="2"/>
    <s v="Очередь 2"/>
    <x v="2"/>
    <n v="18.5"/>
    <n v="37"/>
    <s v="0"/>
    <n v="0"/>
    <n v="2"/>
    <n v="37"/>
    <m/>
  </r>
  <r>
    <n v="627"/>
    <s v="2Б13-12"/>
    <s v="Балка"/>
    <s v="1632-2021-2.1.3-КМД2/3"/>
    <n v="2"/>
    <s v="Очередь 2"/>
    <x v="2"/>
    <n v="12.1"/>
    <n v="24.2"/>
    <s v="0"/>
    <n v="0"/>
    <n v="2"/>
    <n v="24.2"/>
    <m/>
  </r>
  <r>
    <n v="628"/>
    <s v="2Б13-13"/>
    <s v="Балка"/>
    <s v="1632-2021-2.1.3-КМД2/3"/>
    <n v="1"/>
    <s v="Очередь 2"/>
    <x v="2"/>
    <n v="16.5"/>
    <n v="16.5"/>
    <s v="0"/>
    <n v="0"/>
    <n v="1"/>
    <n v="16.5"/>
    <m/>
  </r>
  <r>
    <n v="629"/>
    <s v="2Б13-14"/>
    <s v="Балка"/>
    <s v="1632-2021-2.1.3-КМД2/3"/>
    <n v="6"/>
    <s v="Очередь 2"/>
    <x v="2"/>
    <n v="49"/>
    <n v="294"/>
    <s v="0"/>
    <n v="0"/>
    <n v="6"/>
    <n v="294"/>
    <m/>
  </r>
  <r>
    <n v="630"/>
    <s v="2Б13-15"/>
    <s v="Балка"/>
    <s v="1632-2021-2.1.3-КМД2/3"/>
    <n v="6"/>
    <s v="Очередь 2"/>
    <x v="2"/>
    <n v="45.6"/>
    <n v="273.60000000000002"/>
    <s v="0"/>
    <n v="0"/>
    <n v="6"/>
    <n v="273.60000000000002"/>
    <m/>
  </r>
  <r>
    <n v="631"/>
    <s v="2Б13-16"/>
    <s v="Балка"/>
    <s v="1632-2021-2.1.3-КМД2/3"/>
    <n v="1"/>
    <s v="Очередь 2"/>
    <x v="2"/>
    <n v="15.4"/>
    <n v="15.4"/>
    <s v="0"/>
    <n v="0"/>
    <n v="1"/>
    <n v="15.4"/>
    <m/>
  </r>
  <r>
    <n v="632"/>
    <s v="2Б14-1"/>
    <s v="Балка"/>
    <s v="1632-2021-2.1.3-КМД2/3"/>
    <n v="1"/>
    <s v="Очередь 2"/>
    <x v="2"/>
    <n v="352.1"/>
    <n v="352.1"/>
    <s v="0"/>
    <n v="0"/>
    <n v="1"/>
    <n v="352.1"/>
    <m/>
  </r>
  <r>
    <n v="633"/>
    <s v="2Б14-2"/>
    <s v="Балка"/>
    <s v="1632-2021-2.1.3-КМД2/3"/>
    <n v="2"/>
    <s v="Очередь 2"/>
    <x v="2"/>
    <n v="341.6"/>
    <n v="683.2"/>
    <s v="0"/>
    <n v="0"/>
    <n v="2"/>
    <n v="683.2"/>
    <m/>
  </r>
  <r>
    <n v="634"/>
    <s v="2Б14-3"/>
    <s v="Балка"/>
    <s v="1632-2021-2.1.3-КМД2/3"/>
    <n v="2"/>
    <s v="Очередь 2"/>
    <x v="2"/>
    <n v="50.9"/>
    <n v="101.8"/>
    <s v="0"/>
    <n v="0"/>
    <n v="2"/>
    <n v="101.8"/>
    <m/>
  </r>
  <r>
    <n v="635"/>
    <s v="2Б14-4"/>
    <s v="Балка"/>
    <s v="1632-2021-2.1.3-КМД2/3"/>
    <n v="2"/>
    <s v="Очередь 2"/>
    <x v="2"/>
    <n v="344.3"/>
    <n v="688.6"/>
    <s v="0"/>
    <n v="0"/>
    <n v="2"/>
    <n v="688.6"/>
    <m/>
  </r>
  <r>
    <n v="636"/>
    <s v="2Б14-5"/>
    <s v="Балка"/>
    <s v="1632-2021-2.1.3-КМД2/3"/>
    <n v="1"/>
    <s v="Очередь 2"/>
    <x v="2"/>
    <n v="355.2"/>
    <n v="355.2"/>
    <s v="0"/>
    <n v="0"/>
    <n v="1"/>
    <n v="355.2"/>
    <m/>
  </r>
  <r>
    <n v="637"/>
    <s v="2Б14-6"/>
    <s v="Балка"/>
    <s v="1632-2021-2.1.3-КМД2/3"/>
    <n v="1"/>
    <s v="Очередь 2"/>
    <x v="2"/>
    <n v="351.7"/>
    <n v="351.7"/>
    <s v="0"/>
    <n v="0"/>
    <n v="1"/>
    <n v="351.7"/>
    <m/>
  </r>
  <r>
    <n v="638"/>
    <s v="2Б14-7"/>
    <s v="Балка"/>
    <s v="1632-2021-2.1.3-КМД2/3"/>
    <n v="1"/>
    <s v="Очередь 2"/>
    <x v="2"/>
    <n v="357.2"/>
    <n v="357.2"/>
    <s v="0"/>
    <n v="0"/>
    <n v="1"/>
    <n v="357.2"/>
    <m/>
  </r>
  <r>
    <n v="639"/>
    <s v="2В-1"/>
    <s v="Ригель фахверка"/>
    <s v="1632-2021-2.1.3-КМД2/3"/>
    <n v="1"/>
    <s v="Очередь 2"/>
    <x v="2"/>
    <n v="29.2"/>
    <n v="29.2"/>
    <s v="0"/>
    <n v="0"/>
    <n v="1"/>
    <n v="29.2"/>
    <m/>
  </r>
  <r>
    <n v="640"/>
    <s v="2В-2"/>
    <s v="Ригель фахверка"/>
    <s v="1632-2021-2.1.3-КМД2/3"/>
    <n v="1"/>
    <s v="Очередь 2"/>
    <x v="2"/>
    <n v="39.799999999999997"/>
    <n v="39.799999999999997"/>
    <s v="0"/>
    <n v="0"/>
    <n v="1"/>
    <n v="39.799999999999997"/>
    <m/>
  </r>
  <r>
    <n v="641"/>
    <s v="2В-3"/>
    <s v="Ригель фахверка"/>
    <s v="1632-2021-2.1.3-КМД2/3"/>
    <n v="3"/>
    <s v="Очередь 2"/>
    <x v="2"/>
    <n v="9.1999999999999993"/>
    <n v="27.599999999999998"/>
    <s v="0"/>
    <n v="0"/>
    <n v="3"/>
    <n v="27.599999999999998"/>
    <m/>
  </r>
  <r>
    <n v="642"/>
    <s v="2В-4"/>
    <s v="Ригель фахверка"/>
    <s v="1632-2021-2.1.3-КМД2/3"/>
    <n v="3"/>
    <s v="Очередь 2"/>
    <x v="2"/>
    <n v="5.6"/>
    <n v="16.799999999999997"/>
    <s v="0"/>
    <n v="0"/>
    <n v="3"/>
    <n v="16.799999999999997"/>
    <m/>
  </r>
  <r>
    <n v="643"/>
    <s v="2В-5"/>
    <s v="Ригель фахверка"/>
    <s v="1632-2021-2.1.3-КМД2/3"/>
    <n v="1"/>
    <s v="Очередь 2"/>
    <x v="2"/>
    <n v="25"/>
    <n v="25"/>
    <s v="0"/>
    <n v="0"/>
    <n v="1"/>
    <n v="25"/>
    <m/>
  </r>
  <r>
    <n v="644"/>
    <s v="2В-6"/>
    <s v="Ригель фахверка"/>
    <s v="1632-2021-2.1.3-КМД2/3"/>
    <n v="2"/>
    <s v="Очередь 2"/>
    <x v="2"/>
    <n v="39.799999999999997"/>
    <n v="79.599999999999994"/>
    <s v="0"/>
    <n v="0"/>
    <n v="2"/>
    <n v="79.599999999999994"/>
    <m/>
  </r>
  <r>
    <n v="645"/>
    <s v="2В-7"/>
    <s v="Ригель фахверка"/>
    <s v="1632-2021-2.1.3-КМД2/3"/>
    <n v="2"/>
    <s v="Очередь 2"/>
    <x v="2"/>
    <n v="29.2"/>
    <n v="58.4"/>
    <s v="0"/>
    <n v="0"/>
    <n v="2"/>
    <n v="58.4"/>
    <m/>
  </r>
  <r>
    <n v="646"/>
    <s v="2В-8"/>
    <s v="Ригель фахверка"/>
    <s v="1632-2021-2.1.3-КМД2/3"/>
    <n v="1"/>
    <s v="Очередь 2"/>
    <x v="2"/>
    <n v="3.9"/>
    <n v="3.9"/>
    <s v="0"/>
    <n v="0"/>
    <n v="1"/>
    <n v="3.9"/>
    <m/>
  </r>
  <r>
    <n v="647"/>
    <s v="2В-9"/>
    <s v="Ригель фахверка"/>
    <s v="1632-2021-2.1.3-КМД2/3"/>
    <n v="1"/>
    <s v="Очередь 2"/>
    <x v="2"/>
    <n v="16.5"/>
    <n v="16.5"/>
    <s v="0"/>
    <n v="0"/>
    <n v="1"/>
    <n v="16.5"/>
    <m/>
  </r>
  <r>
    <n v="648"/>
    <s v="2В-10"/>
    <s v="Ригель фахверка"/>
    <s v="1632-2021-2.1.3-КМД2/3"/>
    <n v="1"/>
    <s v="Очередь 2"/>
    <x v="2"/>
    <n v="1.5"/>
    <n v="1.5"/>
    <s v="0"/>
    <n v="0"/>
    <n v="1"/>
    <n v="1.5"/>
    <m/>
  </r>
  <r>
    <n v="649"/>
    <s v="2В-11"/>
    <s v="Ригель фахверка"/>
    <s v="1632-2021-2.1.3-КМД2/3"/>
    <n v="1"/>
    <s v="Очередь 2"/>
    <x v="2"/>
    <n v="6.7"/>
    <n v="6.7"/>
    <s v="0"/>
    <n v="0"/>
    <n v="1"/>
    <n v="6.7"/>
    <m/>
  </r>
  <r>
    <n v="650"/>
    <s v="2В-12"/>
    <s v="Ригель фахверка"/>
    <s v="1632-2021-2.1.3-КМД2/3"/>
    <n v="1"/>
    <s v="Очередь 2"/>
    <x v="2"/>
    <n v="3.1"/>
    <n v="3.1"/>
    <s v="0"/>
    <n v="0"/>
    <n v="1"/>
    <n v="3.1"/>
    <m/>
  </r>
  <r>
    <n v="651"/>
    <s v="2В-13"/>
    <s v="Ригель фахверка"/>
    <s v="1632-2021-2.1.3-КМД2/3"/>
    <n v="1"/>
    <s v="Очередь 2"/>
    <x v="2"/>
    <n v="11.1"/>
    <n v="11.1"/>
    <s v="0"/>
    <n v="0"/>
    <n v="1"/>
    <n v="11.1"/>
    <m/>
  </r>
  <r>
    <n v="652"/>
    <s v="2ЗД1-1"/>
    <s v="Закладная деталь"/>
    <s v="1632-2021-2.1.3-КМД2/3"/>
    <n v="204"/>
    <s v="Очередь 2"/>
    <x v="2"/>
    <n v="8.4"/>
    <n v="1713.6000000000001"/>
    <s v="0"/>
    <n v="0"/>
    <n v="204"/>
    <n v="1713.6000000000001"/>
    <m/>
  </r>
  <r>
    <n v="653"/>
    <s v="2ЗД1-2"/>
    <s v="Закладная деталь"/>
    <s v="1632-2021-2.1.3-КМД2/3"/>
    <n v="204"/>
    <s v="Очередь 2"/>
    <x v="2"/>
    <n v="2.2000000000000002"/>
    <n v="448.8"/>
    <s v="0"/>
    <n v="0"/>
    <n v="204"/>
    <n v="448.8"/>
    <m/>
  </r>
  <r>
    <n v="654"/>
    <s v="2К1-1"/>
    <s v="Колонна"/>
    <s v="1632-2021-2.1.3-КМД2/3"/>
    <n v="4"/>
    <s v="Очередь 2"/>
    <x v="2"/>
    <n v="1183.5999999999999"/>
    <n v="4734.3999999999996"/>
    <s v="0"/>
    <n v="0"/>
    <n v="4"/>
    <n v="4734.3999999999996"/>
    <m/>
  </r>
  <r>
    <n v="655"/>
    <s v="2К1-2"/>
    <s v="Колонна"/>
    <s v="1632-2021-2.1.3-КМД2/3"/>
    <n v="4"/>
    <s v="Очередь 2"/>
    <x v="2"/>
    <n v="225.6"/>
    <n v="902.4"/>
    <s v="0"/>
    <n v="0"/>
    <n v="4"/>
    <n v="902.4"/>
    <m/>
  </r>
  <r>
    <n v="656"/>
    <s v="2К1-3"/>
    <s v="Колонна"/>
    <s v="1632-2021-2.1.3-КМД2/3"/>
    <n v="4"/>
    <s v="Очередь 2"/>
    <x v="2"/>
    <n v="1183.5999999999999"/>
    <n v="4734.3999999999996"/>
    <s v="0"/>
    <n v="0"/>
    <n v="4"/>
    <n v="4734.3999999999996"/>
    <m/>
  </r>
  <r>
    <n v="657"/>
    <s v="2К1-4"/>
    <s v="Колонна"/>
    <s v="1632-2021-2.1.3-КМД2/3"/>
    <n v="6"/>
    <s v="Очередь 2"/>
    <x v="2"/>
    <n v="225.6"/>
    <n v="1353.6"/>
    <s v="0"/>
    <n v="0"/>
    <n v="6"/>
    <n v="1353.6"/>
    <m/>
  </r>
  <r>
    <n v="658"/>
    <s v="2К1-5"/>
    <s v="Колонна"/>
    <s v="1632-2021-2.1.3-КМД2/3"/>
    <n v="1"/>
    <s v="Очередь 2"/>
    <x v="2"/>
    <n v="1192.7"/>
    <n v="1192.7"/>
    <s v="0"/>
    <n v="0"/>
    <n v="1"/>
    <n v="1192.7"/>
    <m/>
  </r>
  <r>
    <n v="659"/>
    <s v="2К1-6"/>
    <s v="Колонна"/>
    <s v="1632-2021-2.1.3-КМД2/3"/>
    <n v="16"/>
    <s v="Очередь 2"/>
    <x v="2"/>
    <n v="247"/>
    <n v="3952"/>
    <s v="0"/>
    <n v="0"/>
    <n v="16"/>
    <n v="3952"/>
    <m/>
  </r>
  <r>
    <n v="660"/>
    <s v="2К1-7"/>
    <s v="Колонна"/>
    <s v="1632-2021-2.1.3-КМД2/3"/>
    <n v="14"/>
    <s v="Очередь 2"/>
    <x v="2"/>
    <n v="1190.4000000000001"/>
    <n v="16665.600000000002"/>
    <s v="0"/>
    <n v="0"/>
    <n v="14"/>
    <n v="16665.600000000002"/>
    <m/>
  </r>
  <r>
    <n v="661"/>
    <s v="2К1-8"/>
    <s v="Колонна"/>
    <s v="1632-2021-2.1.3-КМД2/3"/>
    <n v="1"/>
    <s v="Очередь 2"/>
    <x v="2"/>
    <n v="1192.7"/>
    <n v="1192.7"/>
    <s v="0"/>
    <n v="0"/>
    <n v="1"/>
    <n v="1192.7"/>
    <m/>
  </r>
  <r>
    <n v="662"/>
    <s v="2К1-9"/>
    <s v="Колонна"/>
    <s v="1632-2021-2.1.3-КМД2/3"/>
    <n v="2"/>
    <s v="Очередь 2"/>
    <x v="2"/>
    <n v="1215"/>
    <n v="2430"/>
    <s v="0"/>
    <n v="0"/>
    <n v="2"/>
    <n v="2430"/>
    <m/>
  </r>
  <r>
    <n v="663"/>
    <s v="2К1-10"/>
    <s v="Колонна"/>
    <s v="1632-2021-2.1.3-КМД2/3"/>
    <n v="2"/>
    <s v="Очередь 2"/>
    <x v="2"/>
    <n v="258.10000000000002"/>
    <n v="516.20000000000005"/>
    <s v="0"/>
    <n v="0"/>
    <n v="2"/>
    <n v="516.20000000000005"/>
    <m/>
  </r>
  <r>
    <n v="664"/>
    <s v="2К1-11"/>
    <s v="Колонна"/>
    <s v="1632-2021-2.1.3-КМД2/3"/>
    <n v="2"/>
    <s v="Очередь 2"/>
    <x v="2"/>
    <n v="1219.4000000000001"/>
    <n v="2438.8000000000002"/>
    <s v="0"/>
    <n v="0"/>
    <n v="2"/>
    <n v="2438.8000000000002"/>
    <m/>
  </r>
  <r>
    <n v="665"/>
    <s v="2К1-12"/>
    <s v="Колонна"/>
    <s v="1632-2021-2.1.3-КМД2/3"/>
    <n v="2"/>
    <s v="Очередь 2"/>
    <x v="2"/>
    <n v="319.3"/>
    <n v="638.6"/>
    <s v="0"/>
    <n v="0"/>
    <n v="2"/>
    <n v="638.6"/>
    <m/>
  </r>
  <r>
    <n v="666"/>
    <s v="2К1-13"/>
    <s v="Колонна"/>
    <s v="1632-2021-2.1.3-КМД2/3"/>
    <n v="2"/>
    <s v="Очередь 2"/>
    <x v="2"/>
    <n v="1198.7"/>
    <n v="2397.4"/>
    <s v="0"/>
    <n v="0"/>
    <n v="2"/>
    <n v="2397.4"/>
    <m/>
  </r>
  <r>
    <n v="667"/>
    <s v="2К1-14"/>
    <s v="Колонна"/>
    <s v="1632-2021-2.1.3-КМД2/3"/>
    <n v="2"/>
    <s v="Очередь 2"/>
    <x v="2"/>
    <n v="258.10000000000002"/>
    <n v="516.20000000000005"/>
    <s v="0"/>
    <n v="0"/>
    <n v="2"/>
    <n v="516.20000000000005"/>
    <m/>
  </r>
  <r>
    <n v="668"/>
    <s v="2К1-15"/>
    <s v="Колонна"/>
    <s v="1632-2021-2.1.3-КМД2/3"/>
    <n v="2"/>
    <s v="Очередь 2"/>
    <x v="2"/>
    <n v="1234.3"/>
    <n v="2468.6"/>
    <s v="0"/>
    <n v="0"/>
    <n v="2"/>
    <n v="2468.6"/>
    <m/>
  </r>
  <r>
    <n v="669"/>
    <s v="2К2-1"/>
    <s v="Колонна"/>
    <s v="1632-2021-2.1.3-КМД2/3"/>
    <n v="2"/>
    <s v="Очередь 2"/>
    <x v="1"/>
    <n v="1753.2"/>
    <n v="3506.4"/>
    <s v="0"/>
    <n v="0"/>
    <n v="2"/>
    <n v="3506.4"/>
    <m/>
  </r>
  <r>
    <n v="670"/>
    <s v="2К2-2"/>
    <s v="Колонна"/>
    <s v="1632-2021-2.1.3-КМД2/3"/>
    <n v="20"/>
    <s v="Очередь 2"/>
    <x v="1"/>
    <n v="1764.7"/>
    <n v="35294"/>
    <n v="6"/>
    <n v="10588.2"/>
    <n v="14"/>
    <n v="24705.8"/>
    <m/>
  </r>
  <r>
    <n v="671"/>
    <s v="2К2-3"/>
    <s v="Колонна"/>
    <s v="1632-2021-2.1.3-КМД2/3"/>
    <n v="1"/>
    <s v="Очередь 2"/>
    <x v="1"/>
    <n v="1772.8"/>
    <n v="1772.8"/>
    <s v="0"/>
    <n v="0"/>
    <n v="1"/>
    <n v="1772.8"/>
    <m/>
  </r>
  <r>
    <n v="672"/>
    <s v="2К2-4"/>
    <s v="Колонна"/>
    <s v="1632-2021-2.1.3-КМД2/3"/>
    <n v="1"/>
    <s v="Очередь 2"/>
    <x v="1"/>
    <n v="1772.8"/>
    <n v="1772.8"/>
    <s v="0"/>
    <n v="0"/>
    <n v="1"/>
    <n v="1772.8"/>
    <m/>
  </r>
  <r>
    <n v="673"/>
    <s v="2К2-5"/>
    <s v="Колонна"/>
    <s v="1632-2021-2.1.3-КМД2/3"/>
    <n v="2"/>
    <s v="Очередь 2"/>
    <x v="1"/>
    <n v="1786.1"/>
    <n v="3572.2"/>
    <s v="0"/>
    <n v="0"/>
    <n v="2"/>
    <n v="3572.2"/>
    <m/>
  </r>
  <r>
    <n v="674"/>
    <s v="2К2-6"/>
    <s v="Колонна"/>
    <s v="1632-2021-2.1.3-КМД2/3"/>
    <n v="2"/>
    <s v="Очередь 2"/>
    <x v="1"/>
    <n v="1753.2"/>
    <n v="3506.4"/>
    <s v="0"/>
    <n v="0"/>
    <n v="2"/>
    <n v="3506.4"/>
    <m/>
  </r>
  <r>
    <n v="675"/>
    <s v="2К2-7"/>
    <s v="Колонна"/>
    <s v="1632-2021-2.1.3-КМД2/3"/>
    <n v="1"/>
    <s v="Очередь 2"/>
    <x v="1"/>
    <n v="1764.7"/>
    <n v="1764.7"/>
    <s v="0"/>
    <n v="0"/>
    <n v="1"/>
    <n v="1764.7"/>
    <m/>
  </r>
  <r>
    <n v="676"/>
    <s v="2К2-8"/>
    <s v="Колонна"/>
    <s v="1632-2021-2.1.3-КМД2/3"/>
    <n v="1"/>
    <s v="Очередь 2"/>
    <x v="1"/>
    <n v="1764.7"/>
    <n v="1764.7"/>
    <s v="0"/>
    <n v="0"/>
    <n v="1"/>
    <n v="1764.7"/>
    <m/>
  </r>
  <r>
    <n v="677"/>
    <s v="2К4-1"/>
    <s v="Колонна"/>
    <s v="1632-2021-2.1.3-КМД2/3"/>
    <n v="4"/>
    <s v="Очередь 2"/>
    <x v="2"/>
    <n v="205.9"/>
    <n v="823.6"/>
    <s v="0"/>
    <n v="0"/>
    <n v="4"/>
    <n v="823.6"/>
    <m/>
  </r>
  <r>
    <n v="678"/>
    <s v="2К4-2"/>
    <s v="Колонна"/>
    <s v="1632-2021-2.1.3-КМД2/3"/>
    <n v="2"/>
    <s v="Очередь 2"/>
    <x v="2"/>
    <n v="324.7"/>
    <n v="649.4"/>
    <s v="0"/>
    <n v="0"/>
    <n v="2"/>
    <n v="649.4"/>
    <m/>
  </r>
  <r>
    <n v="679"/>
    <s v="2К4-3"/>
    <s v="Колонна"/>
    <s v="1632-2021-2.1.3-КМД2/3"/>
    <n v="20"/>
    <s v="Очередь 2"/>
    <x v="2"/>
    <n v="222.3"/>
    <n v="4446"/>
    <s v="0"/>
    <n v="0"/>
    <n v="20"/>
    <n v="4446"/>
    <m/>
  </r>
  <r>
    <n v="680"/>
    <s v="2К4-4"/>
    <s v="Колонна"/>
    <s v="1632-2021-2.1.3-КМД2/3"/>
    <n v="20"/>
    <s v="Очередь 2"/>
    <x v="2"/>
    <n v="222.9"/>
    <n v="4458"/>
    <s v="0"/>
    <n v="0"/>
    <n v="20"/>
    <n v="4458"/>
    <m/>
  </r>
  <r>
    <n v="681"/>
    <s v="2К4-5"/>
    <s v="Колонна"/>
    <s v="1632-2021-2.1.3-КМД2/3"/>
    <n v="2"/>
    <s v="Очередь 2"/>
    <x v="2"/>
    <n v="231.3"/>
    <n v="462.6"/>
    <s v="0"/>
    <n v="0"/>
    <n v="2"/>
    <n v="462.6"/>
    <m/>
  </r>
  <r>
    <n v="682"/>
    <s v="2К4-6"/>
    <s v="Колонна"/>
    <s v="1632-2021-2.1.3-КМД2/3"/>
    <n v="2"/>
    <s v="Очередь 2"/>
    <x v="2"/>
    <n v="231.8"/>
    <n v="463.6"/>
    <s v="0"/>
    <n v="0"/>
    <n v="2"/>
    <n v="463.6"/>
    <m/>
  </r>
  <r>
    <n v="683"/>
    <s v="2К4-7"/>
    <s v="Колонна"/>
    <s v="1632-2021-2.1.3-КМД2/3"/>
    <n v="2"/>
    <s v="Очередь 2"/>
    <x v="2"/>
    <n v="232.6"/>
    <n v="465.2"/>
    <s v="0"/>
    <n v="0"/>
    <n v="2"/>
    <n v="465.2"/>
    <m/>
  </r>
  <r>
    <n v="684"/>
    <s v="2К4-8"/>
    <s v="Колонна"/>
    <s v="1632-2021-2.1.3-КМД2/3"/>
    <n v="2"/>
    <s v="Очередь 2"/>
    <x v="2"/>
    <n v="242.3"/>
    <n v="484.6"/>
    <s v="0"/>
    <n v="0"/>
    <n v="2"/>
    <n v="484.6"/>
    <m/>
  </r>
  <r>
    <n v="685"/>
    <s v="2К4-9"/>
    <s v="Колонна"/>
    <s v="1632-2021-2.1.3-КМД2/3"/>
    <n v="2"/>
    <s v="Очередь 2"/>
    <x v="2"/>
    <n v="231.3"/>
    <n v="462.6"/>
    <s v="0"/>
    <n v="0"/>
    <n v="2"/>
    <n v="462.6"/>
    <m/>
  </r>
  <r>
    <n v="686"/>
    <s v="2К4-10"/>
    <s v="Колонна"/>
    <s v="1632-2021-2.1.3-КМД2/3"/>
    <n v="2"/>
    <s v="Очередь 2"/>
    <x v="2"/>
    <n v="231.8"/>
    <n v="463.6"/>
    <s v="0"/>
    <n v="0"/>
    <n v="2"/>
    <n v="463.6"/>
    <m/>
  </r>
  <r>
    <n v="687"/>
    <s v="2К4-11"/>
    <s v="Колонна"/>
    <s v="1632-2021-2.1.3-КМД2/3"/>
    <n v="2"/>
    <s v="Очередь 2"/>
    <x v="2"/>
    <n v="324.7"/>
    <n v="649.4"/>
    <s v="0"/>
    <n v="0"/>
    <n v="2"/>
    <n v="649.4"/>
    <m/>
  </r>
  <r>
    <n v="688"/>
    <s v="2КР1-1"/>
    <s v="Кронштейн"/>
    <s v="1632-2021-2.1.3-КМД2/3"/>
    <n v="1"/>
    <s v="Очередь 2"/>
    <x v="2"/>
    <n v="21.3"/>
    <n v="21.3"/>
    <s v="0"/>
    <n v="0"/>
    <n v="1"/>
    <n v="21.3"/>
    <m/>
  </r>
  <r>
    <n v="689"/>
    <s v="2КР1-2"/>
    <s v="Кронштейн"/>
    <s v="1632-2021-2.1.3-КМД2/3"/>
    <n v="1"/>
    <s v="Очередь 2"/>
    <x v="2"/>
    <n v="71.400000000000006"/>
    <n v="71.400000000000006"/>
    <s v="0"/>
    <n v="0"/>
    <n v="1"/>
    <n v="71.400000000000006"/>
    <m/>
  </r>
  <r>
    <n v="690"/>
    <s v="2КР1-3"/>
    <s v="Кронштейн"/>
    <s v="1632-2021-2.1.3-КМД2/3"/>
    <n v="8"/>
    <s v="Очередь 2"/>
    <x v="2"/>
    <n v="66.900000000000006"/>
    <n v="535.20000000000005"/>
    <s v="0"/>
    <n v="0"/>
    <n v="8"/>
    <n v="535.20000000000005"/>
    <m/>
  </r>
  <r>
    <n v="691"/>
    <s v="2КР1-4"/>
    <s v="Кронштейн"/>
    <s v="1632-2021-2.1.3-КМД2/3"/>
    <n v="8"/>
    <s v="Очередь 2"/>
    <x v="2"/>
    <n v="17.5"/>
    <n v="140"/>
    <s v="0"/>
    <n v="0"/>
    <n v="8"/>
    <n v="140"/>
    <m/>
  </r>
  <r>
    <n v="692"/>
    <s v="2Л1-1"/>
    <s v="Лестница"/>
    <s v="1632-2021-2.1.3-КМД2/3"/>
    <n v="2"/>
    <s v="Очередь 2"/>
    <x v="2"/>
    <n v="347.1"/>
    <n v="694.2"/>
    <s v="0"/>
    <n v="0"/>
    <n v="2"/>
    <n v="694.2"/>
    <m/>
  </r>
  <r>
    <n v="693"/>
    <s v="2Л1-2"/>
    <s v="Лестница"/>
    <s v="1632-2021-2.1.3-КМД2/3"/>
    <n v="1"/>
    <s v="Очередь 2"/>
    <x v="2"/>
    <n v="383.4"/>
    <n v="383.4"/>
    <s v="0"/>
    <n v="0"/>
    <n v="1"/>
    <n v="383.4"/>
    <m/>
  </r>
  <r>
    <n v="694"/>
    <s v="2Л1-3"/>
    <s v="Лестница"/>
    <s v="1632-2021-2.1.3-КМД2/3"/>
    <n v="1"/>
    <s v="Очередь 2"/>
    <x v="2"/>
    <n v="176"/>
    <n v="176"/>
    <s v="0"/>
    <n v="0"/>
    <n v="1"/>
    <n v="176"/>
    <m/>
  </r>
  <r>
    <n v="695"/>
    <s v="2Л1-4"/>
    <s v="Лестница"/>
    <s v="1632-2021-2.1.3-КМД2/3"/>
    <n v="4"/>
    <s v="Очередь 2"/>
    <x v="2"/>
    <n v="278.8"/>
    <n v="1115.2"/>
    <s v="0"/>
    <n v="0"/>
    <n v="4"/>
    <n v="1115.2"/>
    <m/>
  </r>
  <r>
    <n v="696"/>
    <s v="2Л1-5"/>
    <s v="Лестница"/>
    <s v="1632-2021-2.1.3-КМД2/3"/>
    <n v="2"/>
    <s v="Очередь 2"/>
    <x v="2"/>
    <n v="261.2"/>
    <n v="522.4"/>
    <s v="0"/>
    <n v="0"/>
    <n v="2"/>
    <n v="522.4"/>
    <m/>
  </r>
  <r>
    <n v="697"/>
    <s v="2Л1-6"/>
    <s v="Лестница"/>
    <s v="1632-2021-2.1.3-КМД2/3"/>
    <n v="2"/>
    <s v="Очередь 2"/>
    <x v="2"/>
    <n v="259.60000000000002"/>
    <n v="519.20000000000005"/>
    <s v="0"/>
    <n v="0"/>
    <n v="2"/>
    <n v="519.20000000000005"/>
    <m/>
  </r>
  <r>
    <n v="698"/>
    <s v="2Л2-1"/>
    <s v="Лестница"/>
    <s v="1632-2021-2.1.3-КМД2/3"/>
    <n v="2"/>
    <s v="Очередь 2"/>
    <x v="2"/>
    <n v="61.6"/>
    <n v="123.2"/>
    <s v="0"/>
    <n v="0"/>
    <n v="2"/>
    <n v="123.2"/>
    <m/>
  </r>
  <r>
    <n v="699"/>
    <s v="2Л2-2"/>
    <s v="Лестница"/>
    <s v="1632-2021-2.1.3-КМД2/3"/>
    <n v="4"/>
    <s v="Очередь 2"/>
    <x v="2"/>
    <n v="370.8"/>
    <n v="1483.2"/>
    <s v="0"/>
    <n v="0"/>
    <n v="4"/>
    <n v="1483.2"/>
    <m/>
  </r>
  <r>
    <n v="700"/>
    <s v="2Л2-3"/>
    <s v="Лестница"/>
    <s v="1632-2021-2.1.3-КМД2/3"/>
    <n v="2"/>
    <s v="Очередь 2"/>
    <x v="2"/>
    <n v="276.39999999999998"/>
    <n v="552.79999999999995"/>
    <s v="0"/>
    <n v="0"/>
    <n v="2"/>
    <n v="552.79999999999995"/>
    <m/>
  </r>
  <r>
    <n v="701"/>
    <s v="2Л2-4"/>
    <s v="Лестница"/>
    <s v="1632-2021-2.1.3-КМД2/3"/>
    <n v="2"/>
    <s v="Очередь 2"/>
    <x v="2"/>
    <n v="309.60000000000002"/>
    <n v="619.20000000000005"/>
    <s v="0"/>
    <n v="0"/>
    <n v="2"/>
    <n v="619.20000000000005"/>
    <m/>
  </r>
  <r>
    <n v="702"/>
    <s v="2Л3-1"/>
    <s v="Лестница"/>
    <s v="1632-2021-2.1.3-КМД2/3"/>
    <n v="2"/>
    <s v="Очередь 2"/>
    <x v="2"/>
    <n v="254.8"/>
    <n v="509.6"/>
    <s v="0"/>
    <n v="0"/>
    <n v="2"/>
    <n v="509.6"/>
    <m/>
  </r>
  <r>
    <n v="703"/>
    <s v="2Л3-2"/>
    <s v="Лестница"/>
    <s v="1632-2021-2.1.3-КМД2/3"/>
    <n v="1"/>
    <s v="Очередь 2"/>
    <x v="2"/>
    <n v="293.89999999999998"/>
    <n v="293.89999999999998"/>
    <s v="0"/>
    <n v="0"/>
    <n v="1"/>
    <n v="293.89999999999998"/>
    <m/>
  </r>
  <r>
    <n v="704"/>
    <s v="2Л3-3"/>
    <s v="Лестница"/>
    <s v="1632-2021-2.1.3-КМД2/3"/>
    <n v="1"/>
    <s v="Очередь 2"/>
    <x v="2"/>
    <n v="257.39999999999998"/>
    <n v="257.39999999999998"/>
    <s v="0"/>
    <n v="0"/>
    <n v="1"/>
    <n v="257.39999999999998"/>
    <m/>
  </r>
  <r>
    <n v="705"/>
    <s v="2Л3-4"/>
    <s v="Лестница"/>
    <s v="1632-2021-2.1.3-КМД2/3"/>
    <n v="1"/>
    <s v="Очередь 2"/>
    <x v="2"/>
    <n v="362.1"/>
    <n v="362.1"/>
    <s v="0"/>
    <n v="0"/>
    <n v="1"/>
    <n v="362.1"/>
    <m/>
  </r>
  <r>
    <n v="706"/>
    <s v="2Л6-1"/>
    <s v="Лестница"/>
    <s v="1632-2021-2.1.3-КМД2/3"/>
    <n v="3"/>
    <s v="Очередь 2"/>
    <x v="2"/>
    <n v="449.9"/>
    <n v="1349.6999999999998"/>
    <s v="0"/>
    <n v="0"/>
    <n v="3"/>
    <n v="1349.6999999999998"/>
    <m/>
  </r>
  <r>
    <n v="707"/>
    <s v="2М-1"/>
    <s v="Монтажный элемент"/>
    <s v="1632-2021-2.1.3-КМД2/3"/>
    <n v="80"/>
    <s v="Очередь 2"/>
    <x v="2"/>
    <n v="1.5"/>
    <n v="120"/>
    <s v="0"/>
    <n v="0"/>
    <n v="80"/>
    <n v="120"/>
    <m/>
  </r>
  <r>
    <n v="708"/>
    <s v="2М-2"/>
    <s v="Монтажный элемент"/>
    <s v="1632-2021-2.1.3-КМД2/3"/>
    <n v="48"/>
    <s v="Очередь 2"/>
    <x v="2"/>
    <n v="0.3"/>
    <n v="14.399999999999999"/>
    <s v="0"/>
    <n v="0"/>
    <n v="48"/>
    <n v="14.399999999999999"/>
    <m/>
  </r>
  <r>
    <n v="709"/>
    <s v="2М-3"/>
    <s v="Монтажный элемент"/>
    <s v="1632-2021-2.1.3-КМД2/3"/>
    <n v="16"/>
    <s v="Очередь 2"/>
    <x v="2"/>
    <n v="11.2"/>
    <n v="179.2"/>
    <s v="0"/>
    <n v="0"/>
    <n v="16"/>
    <n v="179.2"/>
    <m/>
  </r>
  <r>
    <n v="710"/>
    <s v="2Н1-1"/>
    <s v="Настил"/>
    <s v="1632-2021-2.1.3-КМД2/3"/>
    <n v="2"/>
    <s v="Очередь 2"/>
    <x v="2"/>
    <n v="83.9"/>
    <n v="167.8"/>
    <s v="0"/>
    <n v="0"/>
    <n v="2"/>
    <n v="167.8"/>
    <m/>
  </r>
  <r>
    <n v="711"/>
    <s v="2Н1-2"/>
    <s v="Настил"/>
    <s v="1632-2021-2.1.3-КМД2/3"/>
    <n v="2"/>
    <s v="Очередь 2"/>
    <x v="2"/>
    <n v="79.2"/>
    <n v="158.4"/>
    <s v="0"/>
    <n v="0"/>
    <n v="2"/>
    <n v="158.4"/>
    <m/>
  </r>
  <r>
    <n v="712"/>
    <s v="2Н1-3"/>
    <s v="Настил"/>
    <s v="1632-2021-2.1.3-КМД2/3"/>
    <n v="2"/>
    <s v="Очередь 2"/>
    <x v="2"/>
    <n v="64.5"/>
    <n v="129"/>
    <s v="0"/>
    <n v="0"/>
    <n v="2"/>
    <n v="129"/>
    <m/>
  </r>
  <r>
    <n v="713"/>
    <s v="2Н1-4"/>
    <s v="Настил"/>
    <s v="1632-2021-2.1.3-КМД2/3"/>
    <n v="2"/>
    <s v="Очередь 2"/>
    <x v="2"/>
    <n v="107.8"/>
    <n v="215.6"/>
    <s v="0"/>
    <n v="0"/>
    <n v="2"/>
    <n v="215.6"/>
    <m/>
  </r>
  <r>
    <n v="714"/>
    <s v="2Н1-5"/>
    <s v="Настил"/>
    <s v="1632-2021-2.1.3-КМД2/3"/>
    <n v="2"/>
    <s v="Очередь 2"/>
    <x v="2"/>
    <n v="100"/>
    <n v="200"/>
    <s v="0"/>
    <n v="0"/>
    <n v="2"/>
    <n v="200"/>
    <m/>
  </r>
  <r>
    <n v="715"/>
    <s v="2Н1-6"/>
    <s v="Настил"/>
    <s v="1632-2021-2.1.3-КМД2/3"/>
    <n v="2"/>
    <s v="Очередь 2"/>
    <x v="2"/>
    <n v="88.6"/>
    <n v="177.2"/>
    <s v="0"/>
    <n v="0"/>
    <n v="2"/>
    <n v="177.2"/>
    <m/>
  </r>
  <r>
    <n v="716"/>
    <s v="2Н1-7"/>
    <s v="Настил"/>
    <s v="1632-2021-2.1.3-КМД2/3"/>
    <n v="2"/>
    <s v="Очередь 2"/>
    <x v="2"/>
    <n v="81.099999999999994"/>
    <n v="162.19999999999999"/>
    <s v="0"/>
    <n v="0"/>
    <n v="2"/>
    <n v="162.19999999999999"/>
    <m/>
  </r>
  <r>
    <n v="717"/>
    <s v="2Н1-8"/>
    <s v="Настил"/>
    <s v="1632-2021-2.1.3-КМД2/3"/>
    <n v="2"/>
    <s v="Очередь 2"/>
    <x v="2"/>
    <n v="108.1"/>
    <n v="216.2"/>
    <s v="0"/>
    <n v="0"/>
    <n v="2"/>
    <n v="216.2"/>
    <m/>
  </r>
  <r>
    <n v="718"/>
    <s v="2Н1-9"/>
    <s v="Настил"/>
    <s v="1632-2021-2.1.3-КМД2/3"/>
    <n v="2"/>
    <s v="Очередь 2"/>
    <x v="2"/>
    <n v="100.3"/>
    <n v="200.6"/>
    <s v="0"/>
    <n v="0"/>
    <n v="2"/>
    <n v="200.6"/>
    <m/>
  </r>
  <r>
    <n v="719"/>
    <s v="2Н1-10"/>
    <s v="Настил"/>
    <s v="1632-2021-2.1.3-КМД2/3"/>
    <n v="2"/>
    <s v="Очередь 2"/>
    <x v="2"/>
    <n v="75.3"/>
    <n v="150.6"/>
    <s v="0"/>
    <n v="0"/>
    <n v="2"/>
    <n v="150.6"/>
    <m/>
  </r>
  <r>
    <n v="720"/>
    <s v="2Н1-11"/>
    <s v="Настил"/>
    <s v="1632-2021-2.1.3-КМД2/3"/>
    <n v="2"/>
    <s v="Очередь 2"/>
    <x v="2"/>
    <n v="78.5"/>
    <n v="157"/>
    <s v="0"/>
    <n v="0"/>
    <n v="2"/>
    <n v="157"/>
    <m/>
  </r>
  <r>
    <n v="721"/>
    <s v="2Н1-12"/>
    <s v="Настил"/>
    <s v="1632-2021-2.1.3-КМД2/3"/>
    <n v="25"/>
    <s v="Очередь 2"/>
    <x v="2"/>
    <n v="228.8"/>
    <n v="5720"/>
    <s v="0"/>
    <n v="0"/>
    <n v="25"/>
    <n v="5720"/>
    <m/>
  </r>
  <r>
    <n v="722"/>
    <s v="2Н1-13"/>
    <s v="Настил"/>
    <s v="1632-2021-2.1.3-КМД2/3"/>
    <n v="25"/>
    <s v="Очередь 2"/>
    <x v="2"/>
    <n v="210"/>
    <n v="5250"/>
    <s v="0"/>
    <n v="0"/>
    <n v="25"/>
    <n v="5250"/>
    <m/>
  </r>
  <r>
    <n v="723"/>
    <s v="2Н1-14"/>
    <s v="Настил"/>
    <s v="1632-2021-2.1.3-КМД2/3"/>
    <n v="8"/>
    <s v="Очередь 2"/>
    <x v="2"/>
    <n v="172.6"/>
    <n v="1380.8"/>
    <s v="0"/>
    <n v="0"/>
    <n v="8"/>
    <n v="1380.8"/>
    <m/>
  </r>
  <r>
    <n v="724"/>
    <s v="2Н1-15"/>
    <s v="Настил"/>
    <s v="1632-2021-2.1.3-КМД2/3"/>
    <n v="10"/>
    <s v="Очередь 2"/>
    <x v="2"/>
    <n v="287.3"/>
    <n v="2873"/>
    <s v="0"/>
    <n v="0"/>
    <n v="10"/>
    <n v="2873"/>
    <m/>
  </r>
  <r>
    <n v="725"/>
    <s v="2Н1-16"/>
    <s v="Настил"/>
    <s v="1632-2021-2.1.3-КМД2/3"/>
    <n v="10"/>
    <s v="Очередь 2"/>
    <x v="2"/>
    <n v="266.7"/>
    <n v="2667"/>
    <s v="0"/>
    <n v="0"/>
    <n v="10"/>
    <n v="2667"/>
    <m/>
  </r>
  <r>
    <n v="726"/>
    <s v="2Н1-17"/>
    <s v="Настил"/>
    <s v="1632-2021-2.1.3-КМД2/3"/>
    <n v="8"/>
    <s v="Очередь 2"/>
    <x v="2"/>
    <n v="236.3"/>
    <n v="1890.4"/>
    <s v="0"/>
    <n v="0"/>
    <n v="8"/>
    <n v="1890.4"/>
    <m/>
  </r>
  <r>
    <n v="727"/>
    <s v="2Н1-18"/>
    <s v="Настил"/>
    <s v="1632-2021-2.1.3-КМД2/3"/>
    <n v="8"/>
    <s v="Очередь 2"/>
    <x v="2"/>
    <n v="216.4"/>
    <n v="1731.2"/>
    <s v="0"/>
    <n v="0"/>
    <n v="8"/>
    <n v="1731.2"/>
    <m/>
  </r>
  <r>
    <n v="728"/>
    <s v="2Н1-19"/>
    <s v="Настил"/>
    <s v="1632-2021-2.1.3-КМД2/3"/>
    <n v="10"/>
    <s v="Очередь 2"/>
    <x v="2"/>
    <n v="288.3"/>
    <n v="2883"/>
    <s v="0"/>
    <n v="0"/>
    <n v="10"/>
    <n v="2883"/>
    <m/>
  </r>
  <r>
    <n v="729"/>
    <s v="2Н1-20"/>
    <s v="Настил"/>
    <s v="1632-2021-2.1.3-КМД2/3"/>
    <n v="10"/>
    <s v="Очередь 2"/>
    <x v="2"/>
    <n v="267.5"/>
    <n v="2675"/>
    <s v="0"/>
    <n v="0"/>
    <n v="10"/>
    <n v="2675"/>
    <m/>
  </r>
  <r>
    <n v="730"/>
    <s v="2Н1-21"/>
    <s v="Настил"/>
    <s v="1632-2021-2.1.3-КМД2/3"/>
    <n v="8"/>
    <s v="Очередь 2"/>
    <x v="2"/>
    <n v="201.3"/>
    <n v="1610.4"/>
    <s v="0"/>
    <n v="0"/>
    <n v="8"/>
    <n v="1610.4"/>
    <m/>
  </r>
  <r>
    <n v="731"/>
    <s v="2Н1-22"/>
    <s v="Настил"/>
    <s v="1632-2021-2.1.3-КМД2/3"/>
    <n v="24"/>
    <s v="Очередь 2"/>
    <x v="2"/>
    <n v="209.7"/>
    <n v="5032.7999999999993"/>
    <s v="0"/>
    <n v="0"/>
    <n v="24"/>
    <n v="5032.7999999999993"/>
    <m/>
  </r>
  <r>
    <n v="732"/>
    <s v="2Н1-23"/>
    <s v="Настил"/>
    <s v="1632-2021-2.1.3-КМД2/3"/>
    <n v="10"/>
    <s v="Очередь 2"/>
    <x v="2"/>
    <n v="173.4"/>
    <n v="1734"/>
    <s v="0"/>
    <n v="0"/>
    <n v="10"/>
    <n v="1734"/>
    <m/>
  </r>
  <r>
    <n v="733"/>
    <s v="2Н1-24"/>
    <s v="Настил"/>
    <s v="1632-2021-2.1.3-КМД2/3"/>
    <n v="10"/>
    <s v="Очередь 2"/>
    <x v="2"/>
    <n v="288.3"/>
    <n v="2883"/>
    <s v="0"/>
    <n v="0"/>
    <n v="10"/>
    <n v="2883"/>
    <m/>
  </r>
  <r>
    <n v="734"/>
    <s v="2Н1-25"/>
    <s v="Настил"/>
    <s v="1632-2021-2.1.3-КМД2/3"/>
    <n v="10"/>
    <s v="Очередь 2"/>
    <x v="2"/>
    <n v="267.5"/>
    <n v="2675"/>
    <s v="0"/>
    <n v="0"/>
    <n v="10"/>
    <n v="2675"/>
    <m/>
  </r>
  <r>
    <n v="735"/>
    <s v="2Н1-26"/>
    <s v="Настил"/>
    <s v="1632-2021-2.1.3-КМД2/3"/>
    <n v="10"/>
    <s v="Очередь 2"/>
    <x v="2"/>
    <n v="237.1"/>
    <n v="2371"/>
    <s v="0"/>
    <n v="0"/>
    <n v="10"/>
    <n v="2371"/>
    <m/>
  </r>
  <r>
    <n v="736"/>
    <s v="2Н1-27"/>
    <s v="Настил"/>
    <s v="1632-2021-2.1.3-КМД2/3"/>
    <n v="10"/>
    <s v="Очередь 2"/>
    <x v="2"/>
    <n v="216.4"/>
    <n v="2164"/>
    <s v="0"/>
    <n v="0"/>
    <n v="10"/>
    <n v="2164"/>
    <m/>
  </r>
  <r>
    <n v="737"/>
    <s v="2Н1-28"/>
    <s v="Настил"/>
    <s v="1632-2021-2.1.3-КМД2/3"/>
    <n v="10"/>
    <s v="Очередь 2"/>
    <x v="2"/>
    <n v="288.3"/>
    <n v="2883"/>
    <s v="0"/>
    <n v="0"/>
    <n v="10"/>
    <n v="2883"/>
    <m/>
  </r>
  <r>
    <n v="738"/>
    <s v="2Н1-29"/>
    <s v="Настил"/>
    <s v="1632-2021-2.1.3-КМД2/3"/>
    <n v="10"/>
    <s v="Очередь 2"/>
    <x v="2"/>
    <n v="267.5"/>
    <n v="2675"/>
    <s v="0"/>
    <n v="0"/>
    <n v="10"/>
    <n v="2675"/>
    <m/>
  </r>
  <r>
    <n v="739"/>
    <s v="2Н1-30"/>
    <s v="Настил"/>
    <s v="1632-2021-2.1.3-КМД2/3"/>
    <n v="10"/>
    <s v="Очередь 2"/>
    <x v="2"/>
    <n v="201.3"/>
    <n v="2013"/>
    <s v="0"/>
    <n v="0"/>
    <n v="10"/>
    <n v="2013"/>
    <m/>
  </r>
  <r>
    <n v="740"/>
    <s v="2Н1-31"/>
    <s v="Настил"/>
    <s v="1632-2021-2.1.3-КМД2/3"/>
    <n v="7"/>
    <s v="Очередь 2"/>
    <x v="2"/>
    <n v="173"/>
    <n v="1211"/>
    <s v="0"/>
    <n v="0"/>
    <n v="7"/>
    <n v="1211"/>
    <m/>
  </r>
  <r>
    <n v="741"/>
    <s v="2Н1-32"/>
    <s v="Настил"/>
    <s v="1632-2021-2.1.3-КМД2/3"/>
    <n v="8"/>
    <s v="Очередь 2"/>
    <x v="2"/>
    <n v="287.7"/>
    <n v="2301.6"/>
    <s v="0"/>
    <n v="0"/>
    <n v="8"/>
    <n v="2301.6"/>
    <m/>
  </r>
  <r>
    <n v="742"/>
    <s v="2Н1-33"/>
    <s v="Настил"/>
    <s v="1632-2021-2.1.3-КМД2/3"/>
    <n v="8"/>
    <s v="Очередь 2"/>
    <x v="2"/>
    <n v="267.10000000000002"/>
    <n v="2136.8000000000002"/>
    <s v="0"/>
    <n v="0"/>
    <n v="8"/>
    <n v="2136.8000000000002"/>
    <m/>
  </r>
  <r>
    <n v="743"/>
    <s v="2Н1-34"/>
    <s v="Настил"/>
    <s v="1632-2021-2.1.3-КМД2/3"/>
    <n v="6"/>
    <s v="Очередь 2"/>
    <x v="2"/>
    <n v="236.8"/>
    <n v="1420.8000000000002"/>
    <s v="0"/>
    <n v="0"/>
    <n v="6"/>
    <n v="1420.8000000000002"/>
    <m/>
  </r>
  <r>
    <n v="744"/>
    <s v="2Н1-35"/>
    <s v="Настил"/>
    <s v="1632-2021-2.1.3-КМД2/3"/>
    <n v="6"/>
    <s v="Очередь 2"/>
    <x v="2"/>
    <n v="215.8"/>
    <n v="1294.8000000000002"/>
    <s v="0"/>
    <n v="0"/>
    <n v="6"/>
    <n v="1294.8000000000002"/>
    <m/>
  </r>
  <r>
    <n v="745"/>
    <s v="2Н1-36"/>
    <s v="Настил"/>
    <s v="1632-2021-2.1.3-КМД2/3"/>
    <n v="8"/>
    <s v="Очередь 2"/>
    <x v="2"/>
    <n v="287.5"/>
    <n v="2300"/>
    <s v="0"/>
    <n v="0"/>
    <n v="8"/>
    <n v="2300"/>
    <m/>
  </r>
  <r>
    <n v="746"/>
    <s v="2Н1-37"/>
    <s v="Настил"/>
    <s v="1632-2021-2.1.3-КМД2/3"/>
    <n v="8"/>
    <s v="Очередь 2"/>
    <x v="2"/>
    <n v="266.8"/>
    <n v="2134.4"/>
    <s v="0"/>
    <n v="0"/>
    <n v="8"/>
    <n v="2134.4"/>
    <m/>
  </r>
  <r>
    <n v="747"/>
    <s v="2Н1-38"/>
    <s v="Настил"/>
    <s v="1632-2021-2.1.3-КМД2/3"/>
    <n v="6"/>
    <s v="Очередь 2"/>
    <x v="2"/>
    <n v="200.6"/>
    <n v="1203.5999999999999"/>
    <s v="0"/>
    <n v="0"/>
    <n v="6"/>
    <n v="1203.5999999999999"/>
    <m/>
  </r>
  <r>
    <n v="748"/>
    <s v="2Н1-39"/>
    <s v="Настил"/>
    <s v="1632-2021-2.1.3-КМД2/3"/>
    <n v="1"/>
    <s v="Очередь 2"/>
    <x v="2"/>
    <n v="13.9"/>
    <n v="13.9"/>
    <s v="0"/>
    <n v="0"/>
    <n v="1"/>
    <n v="13.9"/>
    <m/>
  </r>
  <r>
    <n v="749"/>
    <s v="2Н1-40"/>
    <s v="Настил"/>
    <s v="1632-2021-2.1.3-КМД2/3"/>
    <n v="3"/>
    <s v="Очередь 2"/>
    <x v="2"/>
    <n v="51.4"/>
    <n v="154.19999999999999"/>
    <s v="0"/>
    <n v="0"/>
    <n v="3"/>
    <n v="154.19999999999999"/>
    <m/>
  </r>
  <r>
    <n v="750"/>
    <s v="2Н1-41"/>
    <s v="Настил"/>
    <s v="1632-2021-2.1.3-КМД2/3"/>
    <n v="1"/>
    <s v="Очередь 2"/>
    <x v="2"/>
    <n v="33.9"/>
    <n v="33.9"/>
    <s v="0"/>
    <n v="0"/>
    <n v="1"/>
    <n v="33.9"/>
    <m/>
  </r>
  <r>
    <n v="751"/>
    <s v="2Н1-42"/>
    <s v="Настил"/>
    <s v="1632-2021-2.1.3-КМД2/3"/>
    <n v="2"/>
    <s v="Очередь 2"/>
    <x v="2"/>
    <n v="50.2"/>
    <n v="100.4"/>
    <s v="0"/>
    <n v="0"/>
    <n v="2"/>
    <n v="100.4"/>
    <m/>
  </r>
  <r>
    <n v="752"/>
    <s v="2Н1-43"/>
    <s v="Настил"/>
    <s v="1632-2021-2.1.3-КМД2/3"/>
    <n v="1"/>
    <s v="Очередь 2"/>
    <x v="2"/>
    <n v="45.2"/>
    <n v="45.2"/>
    <s v="0"/>
    <n v="0"/>
    <n v="1"/>
    <n v="45.2"/>
    <m/>
  </r>
  <r>
    <n v="753"/>
    <s v="2Н1-44"/>
    <s v="Настил"/>
    <s v="1632-2021-2.1.3-КМД2/3"/>
    <n v="2"/>
    <s v="Очередь 2"/>
    <x v="2"/>
    <n v="63.7"/>
    <n v="127.4"/>
    <s v="0"/>
    <n v="0"/>
    <n v="2"/>
    <n v="127.4"/>
    <m/>
  </r>
  <r>
    <n v="754"/>
    <s v="2Н1-45"/>
    <s v="Настил"/>
    <s v="1632-2021-2.1.3-КМД2/3"/>
    <n v="2"/>
    <s v="Очередь 2"/>
    <x v="2"/>
    <n v="66.8"/>
    <n v="133.6"/>
    <s v="0"/>
    <n v="0"/>
    <n v="2"/>
    <n v="133.6"/>
    <m/>
  </r>
  <r>
    <n v="755"/>
    <s v="2Н1-46"/>
    <s v="Настил"/>
    <s v="1632-2021-2.1.3-КМД2/3"/>
    <n v="1"/>
    <s v="Очередь 2"/>
    <x v="2"/>
    <n v="69"/>
    <n v="69"/>
    <s v="0"/>
    <n v="0"/>
    <n v="1"/>
    <n v="69"/>
    <m/>
  </r>
  <r>
    <n v="756"/>
    <s v="2Н1-47"/>
    <s v="Настил"/>
    <s v="1632-2021-2.1.3-КМД2/3"/>
    <n v="2"/>
    <s v="Очередь 2"/>
    <x v="2"/>
    <n v="41.8"/>
    <n v="83.6"/>
    <s v="0"/>
    <n v="0"/>
    <n v="2"/>
    <n v="83.6"/>
    <m/>
  </r>
  <r>
    <n v="757"/>
    <s v="2Н1-48"/>
    <s v="Настил"/>
    <s v="1632-2021-2.1.3-КМД2/3"/>
    <n v="4"/>
    <s v="Очередь 2"/>
    <x v="2"/>
    <n v="42.5"/>
    <n v="170"/>
    <s v="0"/>
    <n v="0"/>
    <n v="4"/>
    <n v="170"/>
    <m/>
  </r>
  <r>
    <n v="758"/>
    <s v="2Н1-49"/>
    <s v="Настил"/>
    <s v="1632-2021-2.1.3-КМД2/3"/>
    <n v="1"/>
    <s v="Очередь 2"/>
    <x v="2"/>
    <n v="208.5"/>
    <n v="208.5"/>
    <s v="0"/>
    <n v="0"/>
    <n v="1"/>
    <n v="208.5"/>
    <m/>
  </r>
  <r>
    <n v="759"/>
    <s v="2Н1-50"/>
    <s v="Настил"/>
    <s v="1632-2021-2.1.3-КМД2/3"/>
    <n v="2"/>
    <s v="Очередь 2"/>
    <x v="2"/>
    <n v="37.299999999999997"/>
    <n v="74.599999999999994"/>
    <s v="0"/>
    <n v="0"/>
    <n v="2"/>
    <n v="74.599999999999994"/>
    <m/>
  </r>
  <r>
    <n v="760"/>
    <s v="2Н1-51"/>
    <s v="Настил"/>
    <s v="1632-2021-2.1.3-КМД2/3"/>
    <n v="4"/>
    <s v="Очередь 2"/>
    <x v="2"/>
    <n v="30"/>
    <n v="120"/>
    <s v="0"/>
    <n v="0"/>
    <n v="4"/>
    <n v="120"/>
    <m/>
  </r>
  <r>
    <n v="761"/>
    <s v="2Н1-52"/>
    <s v="Настил"/>
    <s v="1632-2021-2.1.3-КМД2/3"/>
    <n v="1"/>
    <s v="Очередь 2"/>
    <x v="2"/>
    <n v="82.4"/>
    <n v="82.4"/>
    <s v="0"/>
    <n v="0"/>
    <n v="1"/>
    <n v="82.4"/>
    <m/>
  </r>
  <r>
    <n v="762"/>
    <s v="2Н1-53"/>
    <s v="Настил"/>
    <s v="1632-2021-2.1.3-КМД2/3"/>
    <n v="1"/>
    <s v="Очередь 2"/>
    <x v="2"/>
    <n v="54.9"/>
    <n v="54.9"/>
    <s v="0"/>
    <n v="0"/>
    <n v="1"/>
    <n v="54.9"/>
    <m/>
  </r>
  <r>
    <n v="763"/>
    <s v="2Н1-54"/>
    <s v="Настил"/>
    <s v="1632-2021-2.1.3-КМД2/3"/>
    <n v="2"/>
    <s v="Очередь 2"/>
    <x v="2"/>
    <n v="81"/>
    <n v="162"/>
    <s v="0"/>
    <n v="0"/>
    <n v="2"/>
    <n v="162"/>
    <m/>
  </r>
  <r>
    <n v="764"/>
    <s v="2Н1-55"/>
    <s v="Настил"/>
    <s v="1632-2021-2.1.3-КМД2/3"/>
    <n v="2"/>
    <s v="Очередь 2"/>
    <x v="2"/>
    <n v="73.2"/>
    <n v="146.4"/>
    <s v="0"/>
    <n v="0"/>
    <n v="2"/>
    <n v="146.4"/>
    <m/>
  </r>
  <r>
    <n v="765"/>
    <s v="2Н1-56"/>
    <s v="Настил"/>
    <s v="1632-2021-2.1.3-КМД2/3"/>
    <n v="2"/>
    <s v="Очередь 2"/>
    <x v="2"/>
    <n v="46.6"/>
    <n v="93.2"/>
    <s v="0"/>
    <n v="0"/>
    <n v="2"/>
    <n v="93.2"/>
    <m/>
  </r>
  <r>
    <n v="766"/>
    <s v="2Н1-57"/>
    <s v="Настил"/>
    <s v="1632-2021-2.1.3-КМД2/3"/>
    <n v="2"/>
    <s v="Очередь 2"/>
    <x v="2"/>
    <n v="48.9"/>
    <n v="97.8"/>
    <s v="0"/>
    <n v="0"/>
    <n v="2"/>
    <n v="97.8"/>
    <m/>
  </r>
  <r>
    <n v="767"/>
    <s v="2Н1-58"/>
    <s v="Настил"/>
    <s v="1632-2021-2.1.3-КМД2/3"/>
    <n v="1"/>
    <s v="Очередь 2"/>
    <x v="2"/>
    <n v="12.9"/>
    <n v="12.9"/>
    <s v="0"/>
    <n v="0"/>
    <n v="1"/>
    <n v="12.9"/>
    <m/>
  </r>
  <r>
    <n v="768"/>
    <s v="2Н1-59"/>
    <s v="Настил"/>
    <s v="1632-2021-2.1.3-КМД2/3"/>
    <n v="2"/>
    <s v="Очередь 2"/>
    <x v="2"/>
    <n v="47.2"/>
    <n v="94.4"/>
    <s v="0"/>
    <n v="0"/>
    <n v="2"/>
    <n v="94.4"/>
    <m/>
  </r>
  <r>
    <n v="769"/>
    <s v="2Н1-60"/>
    <s v="Настил"/>
    <s v="1632-2021-2.1.3-КМД2/3"/>
    <n v="2"/>
    <s v="Очередь 2"/>
    <x v="2"/>
    <n v="48.9"/>
    <n v="97.8"/>
    <s v="0"/>
    <n v="0"/>
    <n v="2"/>
    <n v="97.8"/>
    <m/>
  </r>
  <r>
    <n v="770"/>
    <s v="2Н1-61"/>
    <s v="Настил"/>
    <s v="1632-2021-2.1.3-КМД2/3"/>
    <n v="2"/>
    <s v="Очередь 2"/>
    <x v="2"/>
    <n v="43.2"/>
    <n v="86.4"/>
    <s v="0"/>
    <n v="0"/>
    <n v="2"/>
    <n v="86.4"/>
    <m/>
  </r>
  <r>
    <n v="771"/>
    <s v="2Н1-62"/>
    <s v="Настил"/>
    <s v="1632-2021-2.1.3-КМД2/3"/>
    <n v="2"/>
    <s v="Очередь 2"/>
    <x v="2"/>
    <n v="82.4"/>
    <n v="164.8"/>
    <s v="0"/>
    <n v="0"/>
    <n v="2"/>
    <n v="164.8"/>
    <m/>
  </r>
  <r>
    <n v="772"/>
    <s v="2Н1-63"/>
    <s v="Настил"/>
    <s v="1632-2021-2.1.3-КМД2/3"/>
    <n v="2"/>
    <s v="Очередь 2"/>
    <x v="2"/>
    <n v="54.2"/>
    <n v="108.4"/>
    <s v="0"/>
    <n v="0"/>
    <n v="2"/>
    <n v="108.4"/>
    <m/>
  </r>
  <r>
    <n v="773"/>
    <s v="2Н1-64"/>
    <s v="Настил"/>
    <s v="1632-2021-2.1.3-КМД2/3"/>
    <n v="2"/>
    <s v="Очередь 2"/>
    <x v="2"/>
    <n v="80.3"/>
    <n v="160.6"/>
    <s v="0"/>
    <n v="0"/>
    <n v="2"/>
    <n v="160.6"/>
    <m/>
  </r>
  <r>
    <n v="774"/>
    <s v="2Н1-65"/>
    <s v="Настил"/>
    <s v="1632-2021-2.1.3-КМД2/3"/>
    <n v="2"/>
    <s v="Очередь 2"/>
    <x v="2"/>
    <n v="73.900000000000006"/>
    <n v="147.80000000000001"/>
    <s v="0"/>
    <n v="0"/>
    <n v="2"/>
    <n v="147.80000000000001"/>
    <m/>
  </r>
  <r>
    <n v="775"/>
    <s v="2Н1-66"/>
    <s v="Настил"/>
    <s v="1632-2021-2.1.3-КМД2/3"/>
    <n v="2"/>
    <s v="Очередь 2"/>
    <x v="2"/>
    <n v="36.700000000000003"/>
    <n v="73.400000000000006"/>
    <s v="0"/>
    <n v="0"/>
    <n v="2"/>
    <n v="73.400000000000006"/>
    <m/>
  </r>
  <r>
    <n v="776"/>
    <s v="2Н1-67"/>
    <s v="Настил"/>
    <s v="1632-2021-2.1.3-КМД2/3"/>
    <n v="2"/>
    <s v="Очередь 2"/>
    <x v="2"/>
    <n v="208.5"/>
    <n v="417"/>
    <s v="0"/>
    <n v="0"/>
    <n v="2"/>
    <n v="417"/>
    <m/>
  </r>
  <r>
    <n v="777"/>
    <s v="2Н1-68"/>
    <s v="Настил"/>
    <s v="1632-2021-2.1.3-КМД2/3"/>
    <n v="2"/>
    <s v="Очередь 2"/>
    <x v="2"/>
    <n v="69.7"/>
    <n v="139.4"/>
    <s v="0"/>
    <n v="0"/>
    <n v="2"/>
    <n v="139.4"/>
    <m/>
  </r>
  <r>
    <n v="778"/>
    <s v="2Н1-69"/>
    <s v="Настил"/>
    <s v="1632-2021-2.1.3-КМД2/3"/>
    <n v="2"/>
    <s v="Очередь 2"/>
    <x v="2"/>
    <n v="41.8"/>
    <n v="83.6"/>
    <s v="0"/>
    <n v="0"/>
    <n v="2"/>
    <n v="83.6"/>
    <m/>
  </r>
  <r>
    <n v="779"/>
    <s v="2Н1-70"/>
    <s v="Настил"/>
    <s v="1632-2021-2.1.3-КМД2/3"/>
    <n v="2"/>
    <s v="Очередь 2"/>
    <x v="2"/>
    <n v="64.400000000000006"/>
    <n v="128.80000000000001"/>
    <s v="0"/>
    <n v="0"/>
    <n v="2"/>
    <n v="128.80000000000001"/>
    <m/>
  </r>
  <r>
    <n v="780"/>
    <s v="2Н1-71"/>
    <s v="Настил"/>
    <s v="1632-2021-2.1.3-КМД2/3"/>
    <n v="2"/>
    <s v="Очередь 2"/>
    <x v="2"/>
    <n v="66.8"/>
    <n v="133.6"/>
    <s v="0"/>
    <n v="0"/>
    <n v="2"/>
    <n v="133.6"/>
    <m/>
  </r>
  <r>
    <n v="781"/>
    <s v="2Н1-72"/>
    <s v="Настил"/>
    <s v="1632-2021-2.1.3-КМД2/3"/>
    <n v="2"/>
    <s v="Очередь 2"/>
    <x v="2"/>
    <n v="33.5"/>
    <n v="67"/>
    <s v="0"/>
    <n v="0"/>
    <n v="2"/>
    <n v="67"/>
    <m/>
  </r>
  <r>
    <n v="782"/>
    <s v="2Н1-73"/>
    <s v="Настил"/>
    <s v="1632-2021-2.1.3-КМД2/3"/>
    <n v="2"/>
    <s v="Очередь 2"/>
    <x v="2"/>
    <n v="49.7"/>
    <n v="99.4"/>
    <s v="0"/>
    <n v="0"/>
    <n v="2"/>
    <n v="99.4"/>
    <m/>
  </r>
  <r>
    <n v="783"/>
    <s v="2Н1-74"/>
    <s v="Настил"/>
    <s v="1632-2021-2.1.3-КМД2/3"/>
    <n v="2"/>
    <s v="Очередь 2"/>
    <x v="2"/>
    <n v="46.1"/>
    <n v="92.2"/>
    <s v="0"/>
    <n v="0"/>
    <n v="2"/>
    <n v="92.2"/>
    <m/>
  </r>
  <r>
    <n v="784"/>
    <s v="2Н1-75"/>
    <s v="Настил"/>
    <s v="1632-2021-2.1.3-КМД2/3"/>
    <n v="1"/>
    <s v="Очередь 2"/>
    <x v="2"/>
    <n v="45.3"/>
    <n v="45.3"/>
    <s v="0"/>
    <n v="0"/>
    <n v="1"/>
    <n v="45.3"/>
    <m/>
  </r>
  <r>
    <n v="785"/>
    <s v="2Н4-1"/>
    <s v="Настил"/>
    <s v="1632-2021-2.1.3-КМД2/3"/>
    <n v="1"/>
    <s v="Очередь 2"/>
    <x v="2"/>
    <n v="14.6"/>
    <n v="14.6"/>
    <s v="0"/>
    <n v="0"/>
    <n v="1"/>
    <n v="14.6"/>
    <m/>
  </r>
  <r>
    <n v="786"/>
    <s v="2Н4-2"/>
    <s v="Настил"/>
    <s v="1632-2021-2.1.3-КМД2/3"/>
    <n v="2"/>
    <s v="Очередь 2"/>
    <x v="2"/>
    <n v="21"/>
    <n v="42"/>
    <s v="0"/>
    <n v="0"/>
    <n v="2"/>
    <n v="42"/>
    <m/>
  </r>
  <r>
    <n v="787"/>
    <s v="2Н4-3"/>
    <s v="Настил"/>
    <s v="1632-2021-2.1.3-КМД2/3"/>
    <n v="3"/>
    <s v="Очередь 2"/>
    <x v="2"/>
    <n v="16.2"/>
    <n v="48.599999999999994"/>
    <s v="0"/>
    <n v="0"/>
    <n v="3"/>
    <n v="48.599999999999994"/>
    <m/>
  </r>
  <r>
    <n v="788"/>
    <s v="2Н4-4"/>
    <s v="Настил"/>
    <s v="1632-2021-2.1.3-КМД2/3"/>
    <n v="3"/>
    <s v="Очередь 2"/>
    <x v="2"/>
    <n v="19.100000000000001"/>
    <n v="57.300000000000004"/>
    <s v="0"/>
    <n v="0"/>
    <n v="3"/>
    <n v="57.300000000000004"/>
    <m/>
  </r>
  <r>
    <n v="789"/>
    <s v="2Н4-5"/>
    <s v="Настил"/>
    <s v="1632-2021-2.1.3-КМД2/3"/>
    <n v="4"/>
    <s v="Очередь 2"/>
    <x v="2"/>
    <n v="14"/>
    <n v="56"/>
    <s v="0"/>
    <n v="0"/>
    <n v="4"/>
    <n v="56"/>
    <m/>
  </r>
  <r>
    <n v="790"/>
    <s v="2Н4-6"/>
    <s v="Настил"/>
    <s v="1632-2021-2.1.3-КМД2/3"/>
    <n v="4"/>
    <s v="Очередь 2"/>
    <x v="2"/>
    <n v="3.9"/>
    <n v="15.6"/>
    <s v="0"/>
    <n v="0"/>
    <n v="4"/>
    <n v="15.6"/>
    <m/>
  </r>
  <r>
    <n v="791"/>
    <s v="2Н4-7"/>
    <s v="Настил"/>
    <s v="1632-2021-2.1.3-КМД2/3"/>
    <n v="4"/>
    <s v="Очередь 2"/>
    <x v="2"/>
    <n v="16.5"/>
    <n v="66"/>
    <s v="0"/>
    <n v="0"/>
    <n v="4"/>
    <n v="66"/>
    <m/>
  </r>
  <r>
    <n v="792"/>
    <s v="2Н4-8"/>
    <s v="Настил"/>
    <s v="1632-2021-2.1.3-КМД2/3"/>
    <n v="6"/>
    <s v="Очередь 2"/>
    <x v="2"/>
    <n v="8.1"/>
    <n v="48.599999999999994"/>
    <s v="0"/>
    <n v="0"/>
    <n v="6"/>
    <n v="48.599999999999994"/>
    <m/>
  </r>
  <r>
    <n v="793"/>
    <s v="2Н4-9"/>
    <s v="Настил"/>
    <s v="1632-2021-2.1.3-КМД2/3"/>
    <n v="3"/>
    <s v="Очередь 2"/>
    <x v="2"/>
    <n v="7.6"/>
    <n v="22.799999999999997"/>
    <s v="0"/>
    <n v="0"/>
    <n v="3"/>
    <n v="22.799999999999997"/>
    <m/>
  </r>
  <r>
    <n v="794"/>
    <s v="2Н4-10"/>
    <s v="Настил"/>
    <s v="1632-2021-2.1.3-КМД2/3"/>
    <n v="1"/>
    <s v="Очередь 2"/>
    <x v="2"/>
    <n v="24.2"/>
    <n v="24.2"/>
    <s v="0"/>
    <n v="0"/>
    <n v="1"/>
    <n v="24.2"/>
    <m/>
  </r>
  <r>
    <n v="795"/>
    <s v="2Н4-11"/>
    <s v="Настил"/>
    <s v="1632-2021-2.1.3-КМД2/3"/>
    <n v="4"/>
    <s v="Очередь 2"/>
    <x v="2"/>
    <n v="14.1"/>
    <n v="56.4"/>
    <s v="0"/>
    <n v="0"/>
    <n v="4"/>
    <n v="56.4"/>
    <m/>
  </r>
  <r>
    <n v="796"/>
    <s v="2Н4-12"/>
    <s v="Настил"/>
    <s v="1632-2021-2.1.3-КМД2/3"/>
    <n v="4"/>
    <s v="Очередь 2"/>
    <x v="2"/>
    <n v="20.100000000000001"/>
    <n v="80.400000000000006"/>
    <s v="0"/>
    <n v="0"/>
    <n v="4"/>
    <n v="80.400000000000006"/>
    <m/>
  </r>
  <r>
    <n v="797"/>
    <s v="2Н4-13"/>
    <s v="Настил"/>
    <s v="1632-2021-2.1.3-КМД2/3"/>
    <n v="2"/>
    <s v="Очередь 2"/>
    <x v="2"/>
    <n v="33.4"/>
    <n v="66.8"/>
    <s v="0"/>
    <n v="0"/>
    <n v="2"/>
    <n v="66.8"/>
    <m/>
  </r>
  <r>
    <n v="798"/>
    <s v="2Н4-14"/>
    <s v="Настил"/>
    <s v="1632-2021-2.1.3-КМД2/3"/>
    <n v="4"/>
    <s v="Очередь 2"/>
    <x v="2"/>
    <n v="29.7"/>
    <n v="118.8"/>
    <s v="0"/>
    <n v="0"/>
    <n v="4"/>
    <n v="118.8"/>
    <m/>
  </r>
  <r>
    <n v="799"/>
    <s v="2Н4-15"/>
    <s v="Настил"/>
    <s v="1632-2021-2.1.3-КМД2/3"/>
    <n v="4"/>
    <s v="Очередь 2"/>
    <x v="2"/>
    <n v="25.2"/>
    <n v="100.8"/>
    <s v="0"/>
    <n v="0"/>
    <n v="4"/>
    <n v="100.8"/>
    <m/>
  </r>
  <r>
    <n v="800"/>
    <s v="2Н4-16"/>
    <s v="Настил"/>
    <s v="1632-2021-2.1.3-КМД2/3"/>
    <n v="2"/>
    <s v="Очередь 2"/>
    <x v="2"/>
    <n v="26.1"/>
    <n v="52.2"/>
    <s v="0"/>
    <n v="0"/>
    <n v="2"/>
    <n v="52.2"/>
    <m/>
  </r>
  <r>
    <n v="801"/>
    <s v="2Н4-17"/>
    <s v="Настил"/>
    <s v="1632-2021-2.1.3-КМД2/3"/>
    <n v="2"/>
    <s v="Очередь 2"/>
    <x v="2"/>
    <n v="17.399999999999999"/>
    <n v="34.799999999999997"/>
    <s v="0"/>
    <n v="0"/>
    <n v="2"/>
    <n v="34.799999999999997"/>
    <m/>
  </r>
  <r>
    <n v="802"/>
    <s v="2Н4-18"/>
    <s v="Настил"/>
    <s v="1632-2021-2.1.3-КМД2/3"/>
    <n v="2"/>
    <s v="Очередь 2"/>
    <x v="2"/>
    <n v="16.5"/>
    <n v="33"/>
    <s v="0"/>
    <n v="0"/>
    <n v="2"/>
    <n v="33"/>
    <m/>
  </r>
  <r>
    <n v="803"/>
    <s v="2Н4-19"/>
    <s v="Настил"/>
    <s v="1632-2021-2.1.3-КМД2/3"/>
    <n v="4"/>
    <s v="Очередь 2"/>
    <x v="2"/>
    <n v="19.399999999999999"/>
    <n v="77.599999999999994"/>
    <s v="0"/>
    <n v="0"/>
    <n v="4"/>
    <n v="77.599999999999994"/>
    <m/>
  </r>
  <r>
    <n v="804"/>
    <s v="2Н4-20"/>
    <s v="Настил"/>
    <s v="1632-2021-2.1.3-КМД2/3"/>
    <n v="2"/>
    <s v="Очередь 2"/>
    <x v="2"/>
    <n v="13.7"/>
    <n v="27.4"/>
    <s v="0"/>
    <n v="0"/>
    <n v="2"/>
    <n v="27.4"/>
    <m/>
  </r>
  <r>
    <n v="805"/>
    <s v="2Н4-21"/>
    <s v="Настил"/>
    <s v="1632-2021-2.1.3-КМД2/3"/>
    <n v="2"/>
    <s v="Очередь 2"/>
    <x v="2"/>
    <n v="32.4"/>
    <n v="64.8"/>
    <s v="0"/>
    <n v="0"/>
    <n v="2"/>
    <n v="64.8"/>
    <m/>
  </r>
  <r>
    <n v="806"/>
    <s v="2Н4-22"/>
    <s v="Настил"/>
    <s v="1632-2021-2.1.3-КМД2/3"/>
    <n v="2"/>
    <s v="Очередь 2"/>
    <x v="2"/>
    <n v="27"/>
    <n v="54"/>
    <s v="0"/>
    <n v="0"/>
    <n v="2"/>
    <n v="54"/>
    <m/>
  </r>
  <r>
    <n v="807"/>
    <s v="2Н4-23"/>
    <s v="Настил"/>
    <s v="1632-2021-2.1.3-КМД2/3"/>
    <n v="6"/>
    <s v="Очередь 2"/>
    <x v="2"/>
    <n v="20.3"/>
    <n v="121.80000000000001"/>
    <s v="0"/>
    <n v="0"/>
    <n v="6"/>
    <n v="121.80000000000001"/>
    <m/>
  </r>
  <r>
    <n v="808"/>
    <s v="2Н4-24"/>
    <s v="Настил"/>
    <s v="1632-2021-2.1.3-КМД2/3"/>
    <n v="6"/>
    <s v="Очередь 2"/>
    <x v="2"/>
    <n v="24"/>
    <n v="144"/>
    <s v="0"/>
    <n v="0"/>
    <n v="6"/>
    <n v="144"/>
    <m/>
  </r>
  <r>
    <n v="809"/>
    <s v="2Н4-25"/>
    <s v="Настил"/>
    <s v="1632-2021-2.1.3-КМД2/3"/>
    <n v="2"/>
    <s v="Очередь 2"/>
    <x v="2"/>
    <n v="16.600000000000001"/>
    <n v="33.200000000000003"/>
    <s v="0"/>
    <n v="0"/>
    <n v="2"/>
    <n v="33.200000000000003"/>
    <m/>
  </r>
  <r>
    <n v="810"/>
    <s v="2Н4-26"/>
    <s v="Настил"/>
    <s v="1632-2021-2.1.3-КМД2/3"/>
    <n v="2"/>
    <s v="Очередь 2"/>
    <x v="2"/>
    <n v="20"/>
    <n v="40"/>
    <s v="0"/>
    <n v="0"/>
    <n v="2"/>
    <n v="40"/>
    <m/>
  </r>
  <r>
    <n v="811"/>
    <s v="2Н4-27"/>
    <s v="Настил"/>
    <s v="1632-2021-2.1.3-КМД2/3"/>
    <n v="1"/>
    <s v="Очередь 2"/>
    <x v="2"/>
    <n v="8.9"/>
    <n v="8.9"/>
    <s v="0"/>
    <n v="0"/>
    <n v="1"/>
    <n v="8.9"/>
    <m/>
  </r>
  <r>
    <n v="812"/>
    <s v="2ОГ1-1"/>
    <s v="Ограждение"/>
    <s v="1632-2021-2.1.3-КМД2/3"/>
    <n v="1"/>
    <s v="Очередь 2"/>
    <x v="2"/>
    <n v="54.4"/>
    <n v="54.4"/>
    <s v="0"/>
    <n v="0"/>
    <n v="1"/>
    <n v="54.4"/>
    <m/>
  </r>
  <r>
    <n v="813"/>
    <s v="2ОГ1-2"/>
    <s v="Ограждение"/>
    <s v="1632-2021-2.1.3-КМД2/3"/>
    <n v="9"/>
    <s v="Очередь 2"/>
    <x v="2"/>
    <n v="18.2"/>
    <n v="163.79999999999998"/>
    <s v="0"/>
    <n v="0"/>
    <n v="9"/>
    <n v="163.79999999999998"/>
    <m/>
  </r>
  <r>
    <n v="814"/>
    <s v="2ОГ1-3"/>
    <s v="Ограждение"/>
    <s v="1632-2021-2.1.3-КМД2/3"/>
    <n v="9"/>
    <s v="Очередь 2"/>
    <x v="2"/>
    <n v="18.100000000000001"/>
    <n v="162.9"/>
    <s v="0"/>
    <n v="0"/>
    <n v="9"/>
    <n v="162.9"/>
    <m/>
  </r>
  <r>
    <n v="815"/>
    <s v="2ОГ1-4"/>
    <s v="Ограждение"/>
    <s v="1632-2021-2.1.3-КМД2/3"/>
    <n v="4"/>
    <s v="Очередь 2"/>
    <x v="2"/>
    <n v="26.2"/>
    <n v="104.8"/>
    <s v="0"/>
    <n v="0"/>
    <n v="4"/>
    <n v="104.8"/>
    <m/>
  </r>
  <r>
    <n v="816"/>
    <s v="2ОГ1-5"/>
    <s v="Ограждение"/>
    <s v="1632-2021-2.1.3-КМД2/3"/>
    <n v="1"/>
    <s v="Очередь 2"/>
    <x v="2"/>
    <n v="13.6"/>
    <n v="13.6"/>
    <s v="0"/>
    <n v="0"/>
    <n v="1"/>
    <n v="13.6"/>
    <m/>
  </r>
  <r>
    <n v="817"/>
    <s v="2ОГ1-6"/>
    <s v="Ограждение"/>
    <s v="1632-2021-2.1.3-КМД2/3"/>
    <n v="4"/>
    <s v="Очередь 2"/>
    <x v="2"/>
    <n v="16.600000000000001"/>
    <n v="66.400000000000006"/>
    <s v="0"/>
    <n v="0"/>
    <n v="4"/>
    <n v="66.400000000000006"/>
    <m/>
  </r>
  <r>
    <n v="818"/>
    <s v="2ОГ1-7"/>
    <s v="Ограждение"/>
    <s v="1632-2021-2.1.3-КМД2/3"/>
    <n v="4"/>
    <s v="Очередь 2"/>
    <x v="2"/>
    <n v="16.600000000000001"/>
    <n v="66.400000000000006"/>
    <s v="0"/>
    <n v="0"/>
    <n v="4"/>
    <n v="66.400000000000006"/>
    <m/>
  </r>
  <r>
    <n v="819"/>
    <s v="2ОГ1-8"/>
    <s v="Ограждение"/>
    <s v="1632-2021-2.1.3-КМД2/3"/>
    <n v="1"/>
    <s v="Очередь 2"/>
    <x v="2"/>
    <n v="43.1"/>
    <n v="43.1"/>
    <s v="0"/>
    <n v="0"/>
    <n v="1"/>
    <n v="43.1"/>
    <m/>
  </r>
  <r>
    <n v="820"/>
    <s v="2ОГ1-9"/>
    <s v="Ограждение"/>
    <s v="1632-2021-2.1.3-КМД2/3"/>
    <n v="3"/>
    <s v="Очередь 2"/>
    <x v="2"/>
    <n v="28.1"/>
    <n v="84.300000000000011"/>
    <s v="0"/>
    <n v="0"/>
    <n v="3"/>
    <n v="84.300000000000011"/>
    <m/>
  </r>
  <r>
    <n v="821"/>
    <s v="2ОГ1-10"/>
    <s v="Ограждение"/>
    <s v="1632-2021-2.1.3-КМД2/3"/>
    <n v="6"/>
    <s v="Очередь 2"/>
    <x v="2"/>
    <n v="5.0999999999999996"/>
    <n v="30.599999999999998"/>
    <s v="0"/>
    <n v="0"/>
    <n v="6"/>
    <n v="30.599999999999998"/>
    <m/>
  </r>
  <r>
    <n v="822"/>
    <s v="2ОГ1-11"/>
    <s v="Ограждение"/>
    <s v="1632-2021-2.1.3-КМД2/3"/>
    <n v="1"/>
    <s v="Очередь 2"/>
    <x v="2"/>
    <n v="25.4"/>
    <n v="25.4"/>
    <s v="0"/>
    <n v="0"/>
    <n v="1"/>
    <n v="25.4"/>
    <m/>
  </r>
  <r>
    <n v="823"/>
    <s v="2ОГ1-12"/>
    <s v="Ограждение"/>
    <s v="1632-2021-2.1.3-КМД2/3"/>
    <n v="1"/>
    <s v="Очередь 2"/>
    <x v="2"/>
    <n v="13.9"/>
    <n v="13.9"/>
    <s v="0"/>
    <n v="0"/>
    <n v="1"/>
    <n v="13.9"/>
    <m/>
  </r>
  <r>
    <n v="824"/>
    <s v="2ОГ1-13"/>
    <s v="Ограждение"/>
    <s v="1632-2021-2.1.3-КМД2/3"/>
    <n v="6"/>
    <s v="Очередь 2"/>
    <x v="2"/>
    <n v="29.9"/>
    <n v="179.39999999999998"/>
    <s v="0"/>
    <n v="0"/>
    <n v="6"/>
    <n v="179.39999999999998"/>
    <m/>
  </r>
  <r>
    <n v="825"/>
    <s v="2ОГ1-14"/>
    <s v="Ограждение"/>
    <s v="1632-2021-2.1.3-КМД2/3"/>
    <n v="3"/>
    <s v="Очередь 2"/>
    <x v="2"/>
    <n v="13.6"/>
    <n v="40.799999999999997"/>
    <s v="0"/>
    <n v="0"/>
    <n v="3"/>
    <n v="40.799999999999997"/>
    <m/>
  </r>
  <r>
    <n v="826"/>
    <s v="2ОГ1-15"/>
    <s v="Ограждение"/>
    <s v="1632-2021-2.1.3-КМД2/3"/>
    <n v="1"/>
    <s v="Очередь 2"/>
    <x v="2"/>
    <n v="72.400000000000006"/>
    <n v="72.400000000000006"/>
    <s v="0"/>
    <n v="0"/>
    <n v="1"/>
    <n v="72.400000000000006"/>
    <m/>
  </r>
  <r>
    <n v="827"/>
    <s v="2ОГ1-16"/>
    <s v="Ограждение"/>
    <s v="1632-2021-2.1.3-КМД2/3"/>
    <n v="2"/>
    <s v="Очередь 2"/>
    <x v="2"/>
    <n v="40.1"/>
    <n v="80.2"/>
    <s v="0"/>
    <n v="0"/>
    <n v="2"/>
    <n v="80.2"/>
    <m/>
  </r>
  <r>
    <n v="828"/>
    <s v="2ОГ1-17"/>
    <s v="Ограждение"/>
    <s v="1632-2021-2.1.3-КМД2/3"/>
    <n v="3"/>
    <s v="Очередь 2"/>
    <x v="2"/>
    <n v="16.2"/>
    <n v="48.599999999999994"/>
    <s v="0"/>
    <n v="0"/>
    <n v="3"/>
    <n v="48.599999999999994"/>
    <m/>
  </r>
  <r>
    <n v="829"/>
    <s v="2ОГ1-18"/>
    <s v="Ограждение"/>
    <s v="1632-2021-2.1.3-КМД2/3"/>
    <n v="2"/>
    <s v="Очередь 2"/>
    <x v="2"/>
    <n v="18.5"/>
    <n v="37"/>
    <s v="0"/>
    <n v="0"/>
    <n v="2"/>
    <n v="37"/>
    <m/>
  </r>
  <r>
    <n v="830"/>
    <s v="2ОГ1-19"/>
    <s v="Ограждение"/>
    <s v="1632-2021-2.1.3-КМД2/3"/>
    <n v="1"/>
    <s v="Очередь 2"/>
    <x v="2"/>
    <n v="21.2"/>
    <n v="21.2"/>
    <s v="0"/>
    <n v="0"/>
    <n v="1"/>
    <n v="21.2"/>
    <m/>
  </r>
  <r>
    <n v="831"/>
    <s v="2ОГ1-20"/>
    <s v="Ограждение"/>
    <s v="1632-2021-2.1.3-КМД2/3"/>
    <n v="1"/>
    <s v="Очередь 2"/>
    <x v="2"/>
    <n v="11.2"/>
    <n v="11.2"/>
    <s v="0"/>
    <n v="0"/>
    <n v="1"/>
    <n v="11.2"/>
    <m/>
  </r>
  <r>
    <n v="832"/>
    <s v="2ОГ1-21"/>
    <s v="Ограждение"/>
    <s v="1632-2021-2.1.3-КМД2/3"/>
    <n v="6"/>
    <s v="Очередь 2"/>
    <x v="2"/>
    <n v="31.3"/>
    <n v="187.8"/>
    <s v="0"/>
    <n v="0"/>
    <n v="6"/>
    <n v="187.8"/>
    <m/>
  </r>
  <r>
    <n v="833"/>
    <s v="2ОГ1-22"/>
    <s v="Ограждение"/>
    <s v="1632-2021-2.1.3-КМД2/3"/>
    <n v="2"/>
    <s v="Очередь 2"/>
    <x v="2"/>
    <n v="18.5"/>
    <n v="37"/>
    <s v="0"/>
    <n v="0"/>
    <n v="2"/>
    <n v="37"/>
    <m/>
  </r>
  <r>
    <n v="834"/>
    <s v="2ОГ1-23"/>
    <s v="Ограждение"/>
    <s v="1632-2021-2.1.3-КМД2/3"/>
    <n v="2"/>
    <s v="Очередь 2"/>
    <x v="2"/>
    <n v="15.3"/>
    <n v="30.6"/>
    <s v="0"/>
    <n v="0"/>
    <n v="2"/>
    <n v="30.6"/>
    <m/>
  </r>
  <r>
    <n v="835"/>
    <s v="2ОГ1-24"/>
    <s v="Ограждение"/>
    <s v="1632-2021-2.1.3-КМД2/3"/>
    <n v="2"/>
    <s v="Очередь 2"/>
    <x v="2"/>
    <n v="21.3"/>
    <n v="42.6"/>
    <s v="0"/>
    <n v="0"/>
    <n v="2"/>
    <n v="42.6"/>
    <m/>
  </r>
  <r>
    <n v="836"/>
    <s v="2ОГ1-25"/>
    <s v="Ограждение"/>
    <s v="1632-2021-2.1.3-КМД2/3"/>
    <n v="2"/>
    <s v="Очередь 2"/>
    <x v="2"/>
    <n v="39.200000000000003"/>
    <n v="78.400000000000006"/>
    <s v="0"/>
    <n v="0"/>
    <n v="2"/>
    <n v="78.400000000000006"/>
    <m/>
  </r>
  <r>
    <n v="837"/>
    <s v="2ОГ1-26"/>
    <s v="Ограждение"/>
    <s v="1632-2021-2.1.3-КМД2/3"/>
    <n v="2"/>
    <s v="Очередь 2"/>
    <x v="2"/>
    <n v="15"/>
    <n v="30"/>
    <s v="0"/>
    <n v="0"/>
    <n v="2"/>
    <n v="30"/>
    <m/>
  </r>
  <r>
    <n v="838"/>
    <s v="2ОГ1-27"/>
    <s v="Ограждение"/>
    <s v="1632-2021-2.1.3-КМД2/3"/>
    <n v="2"/>
    <s v="Очередь 2"/>
    <x v="2"/>
    <n v="15"/>
    <n v="30"/>
    <s v="0"/>
    <n v="0"/>
    <n v="2"/>
    <n v="30"/>
    <m/>
  </r>
  <r>
    <n v="839"/>
    <s v="2ОГ1-28"/>
    <s v="Ограждение"/>
    <s v="1632-2021-2.1.3-КМД2/3"/>
    <n v="1"/>
    <s v="Очередь 2"/>
    <x v="2"/>
    <n v="16.2"/>
    <n v="16.2"/>
    <s v="0"/>
    <n v="0"/>
    <n v="1"/>
    <n v="16.2"/>
    <m/>
  </r>
  <r>
    <n v="840"/>
    <s v="2ОГ1-29"/>
    <s v="Ограждение"/>
    <s v="1632-2021-2.1.3-КМД2/3"/>
    <n v="1"/>
    <s v="Очередь 2"/>
    <x v="2"/>
    <n v="20.399999999999999"/>
    <n v="20.399999999999999"/>
    <s v="0"/>
    <n v="0"/>
    <n v="1"/>
    <n v="20.399999999999999"/>
    <m/>
  </r>
  <r>
    <n v="841"/>
    <s v="2ОГ1-30"/>
    <s v="Ограждение"/>
    <s v="1632-2021-2.1.3-КМД2/3"/>
    <n v="1"/>
    <s v="Очередь 2"/>
    <x v="2"/>
    <n v="18"/>
    <n v="18"/>
    <s v="0"/>
    <n v="0"/>
    <n v="1"/>
    <n v="18"/>
    <m/>
  </r>
  <r>
    <n v="842"/>
    <s v="2ОГ1-31"/>
    <s v="Ограждение"/>
    <s v="1632-2021-2.1.3-КМД2/3"/>
    <n v="1"/>
    <s v="Очередь 2"/>
    <x v="2"/>
    <n v="45.8"/>
    <n v="45.8"/>
    <s v="0"/>
    <n v="0"/>
    <n v="1"/>
    <n v="45.8"/>
    <m/>
  </r>
  <r>
    <n v="843"/>
    <s v="2ОГ2-1"/>
    <s v="Ограждение"/>
    <s v="1632-2021-2.1.3-КМД2/3"/>
    <n v="6"/>
    <s v="Очередь 2"/>
    <x v="2"/>
    <n v="31.2"/>
    <n v="187.2"/>
    <s v="0"/>
    <n v="0"/>
    <n v="6"/>
    <n v="187.2"/>
    <m/>
  </r>
  <r>
    <n v="844"/>
    <s v="2ОГ2-2"/>
    <s v="Ограждение"/>
    <s v="1632-2021-2.1.3-КМД2/3"/>
    <n v="1"/>
    <s v="Очередь 2"/>
    <x v="2"/>
    <n v="19.2"/>
    <n v="19.2"/>
    <s v="0"/>
    <n v="0"/>
    <n v="1"/>
    <n v="19.2"/>
    <m/>
  </r>
  <r>
    <n v="845"/>
    <s v="2ОГ2-3"/>
    <s v="Ограждение"/>
    <s v="1632-2021-2.1.3-КМД2/3"/>
    <n v="6"/>
    <s v="Очередь 2"/>
    <x v="2"/>
    <n v="31.2"/>
    <n v="187.2"/>
    <s v="0"/>
    <n v="0"/>
    <n v="6"/>
    <n v="187.2"/>
    <m/>
  </r>
  <r>
    <n v="846"/>
    <s v="2ОГ2-4"/>
    <s v="Ограждение"/>
    <s v="1632-2021-2.1.3-КМД2/3"/>
    <n v="1"/>
    <s v="Очередь 2"/>
    <x v="2"/>
    <n v="19.2"/>
    <n v="19.2"/>
    <s v="0"/>
    <n v="0"/>
    <n v="1"/>
    <n v="19.2"/>
    <m/>
  </r>
  <r>
    <n v="847"/>
    <s v="2ОГ2-5"/>
    <s v="Ограждение"/>
    <s v="1632-2021-2.1.3-КМД2/3"/>
    <n v="1"/>
    <s v="Очередь 2"/>
    <x v="2"/>
    <n v="17.100000000000001"/>
    <n v="17.100000000000001"/>
    <s v="0"/>
    <n v="0"/>
    <n v="1"/>
    <n v="17.100000000000001"/>
    <m/>
  </r>
  <r>
    <n v="848"/>
    <s v="2ОГ2-6"/>
    <s v="Ограждение"/>
    <s v="1632-2021-2.1.3-КМД2/3"/>
    <n v="1"/>
    <s v="Очередь 2"/>
    <x v="2"/>
    <n v="17.100000000000001"/>
    <n v="17.100000000000001"/>
    <s v="0"/>
    <n v="0"/>
    <n v="1"/>
    <n v="17.100000000000001"/>
    <m/>
  </r>
  <r>
    <n v="849"/>
    <s v="2ОГ2-7"/>
    <s v="Ограждение"/>
    <s v="1632-2021-2.1.3-КМД2/3"/>
    <n v="6"/>
    <s v="Очередь 2"/>
    <x v="2"/>
    <n v="28.2"/>
    <n v="169.2"/>
    <s v="0"/>
    <n v="0"/>
    <n v="6"/>
    <n v="169.2"/>
    <m/>
  </r>
  <r>
    <n v="850"/>
    <s v="2ОГ2-8"/>
    <s v="Ограждение"/>
    <s v="1632-2021-2.1.3-КМД2/3"/>
    <n v="2"/>
    <s v="Очередь 2"/>
    <x v="2"/>
    <n v="25.1"/>
    <n v="50.2"/>
    <s v="0"/>
    <n v="0"/>
    <n v="2"/>
    <n v="50.2"/>
    <m/>
  </r>
  <r>
    <n v="851"/>
    <s v="2ОГ2-9"/>
    <s v="Ограждение"/>
    <s v="1632-2021-2.1.3-КМД2/3"/>
    <n v="4"/>
    <s v="Очередь 2"/>
    <x v="2"/>
    <n v="22.7"/>
    <n v="90.8"/>
    <s v="0"/>
    <n v="0"/>
    <n v="4"/>
    <n v="90.8"/>
    <m/>
  </r>
  <r>
    <n v="852"/>
    <s v="2ОГ2-10"/>
    <s v="Ограждение"/>
    <s v="1632-2021-2.1.3-КМД2/3"/>
    <n v="4"/>
    <s v="Очередь 2"/>
    <x v="2"/>
    <n v="22.7"/>
    <n v="90.8"/>
    <s v="0"/>
    <n v="0"/>
    <n v="4"/>
    <n v="90.8"/>
    <m/>
  </r>
  <r>
    <n v="853"/>
    <s v="2ОГ2-11"/>
    <s v="Ограждение"/>
    <s v="1632-2021-2.1.3-КМД2/3"/>
    <n v="4"/>
    <s v="Очередь 2"/>
    <x v="2"/>
    <n v="16.600000000000001"/>
    <n v="66.400000000000006"/>
    <s v="0"/>
    <n v="0"/>
    <n v="4"/>
    <n v="66.400000000000006"/>
    <m/>
  </r>
  <r>
    <n v="854"/>
    <s v="2ОГ2-12"/>
    <s v="Ограждение"/>
    <s v="1632-2021-2.1.3-КМД2/3"/>
    <n v="2"/>
    <s v="Очередь 2"/>
    <x v="2"/>
    <n v="16.600000000000001"/>
    <n v="33.200000000000003"/>
    <s v="0"/>
    <n v="0"/>
    <n v="2"/>
    <n v="33.200000000000003"/>
    <m/>
  </r>
  <r>
    <n v="855"/>
    <s v="2ОГ2-13"/>
    <s v="Ограждение"/>
    <s v="1632-2021-2.1.3-КМД2/3"/>
    <n v="2"/>
    <s v="Очередь 2"/>
    <x v="2"/>
    <n v="6.2"/>
    <n v="12.4"/>
    <s v="0"/>
    <n v="0"/>
    <n v="2"/>
    <n v="12.4"/>
    <m/>
  </r>
  <r>
    <n v="856"/>
    <s v="2ОГ2-14"/>
    <s v="Ограждение"/>
    <s v="1632-2021-2.1.3-КМД2/3"/>
    <n v="2"/>
    <s v="Очередь 2"/>
    <x v="2"/>
    <n v="6.2"/>
    <n v="12.4"/>
    <s v="0"/>
    <n v="0"/>
    <n v="2"/>
    <n v="12.4"/>
    <m/>
  </r>
  <r>
    <n v="857"/>
    <s v="2ОГ2-15"/>
    <s v="Ограждение"/>
    <s v="1632-2021-2.1.3-КМД2/3"/>
    <n v="2"/>
    <s v="Очередь 2"/>
    <x v="2"/>
    <n v="16.899999999999999"/>
    <n v="33.799999999999997"/>
    <s v="0"/>
    <n v="0"/>
    <n v="2"/>
    <n v="33.799999999999997"/>
    <m/>
  </r>
  <r>
    <n v="858"/>
    <s v="2ОГ2-16"/>
    <s v="Ограждение"/>
    <s v="1632-2021-2.1.3-КМД2/3"/>
    <n v="2"/>
    <s v="Очередь 2"/>
    <x v="2"/>
    <n v="25.1"/>
    <n v="50.2"/>
    <s v="0"/>
    <n v="0"/>
    <n v="2"/>
    <n v="50.2"/>
    <m/>
  </r>
  <r>
    <n v="859"/>
    <s v="2ОГ2-17"/>
    <s v="Ограждение"/>
    <s v="1632-2021-2.1.3-КМД2/3"/>
    <n v="2"/>
    <s v="Очередь 2"/>
    <x v="2"/>
    <n v="25.1"/>
    <n v="50.2"/>
    <s v="0"/>
    <n v="0"/>
    <n v="2"/>
    <n v="50.2"/>
    <m/>
  </r>
  <r>
    <n v="860"/>
    <s v="2ОГ2-18"/>
    <s v="Ограждение"/>
    <s v="1632-2021-2.1.3-КМД2/3"/>
    <n v="2"/>
    <s v="Очередь 2"/>
    <x v="2"/>
    <n v="25.1"/>
    <n v="50.2"/>
    <s v="0"/>
    <n v="0"/>
    <n v="2"/>
    <n v="50.2"/>
    <m/>
  </r>
  <r>
    <n v="861"/>
    <s v="2ОГ3-1"/>
    <s v="Ограждение"/>
    <s v="1632-2021-2.1.3-КМД2/3"/>
    <n v="1"/>
    <s v="Очередь 2"/>
    <x v="2"/>
    <n v="19.7"/>
    <n v="19.7"/>
    <s v="0"/>
    <n v="0"/>
    <n v="1"/>
    <n v="19.7"/>
    <m/>
  </r>
  <r>
    <n v="862"/>
    <s v="2ОГ3-2"/>
    <s v="Ограждение"/>
    <s v="1632-2021-2.1.3-КМД2/3"/>
    <n v="1"/>
    <s v="Очередь 2"/>
    <x v="2"/>
    <n v="19.7"/>
    <n v="19.7"/>
    <s v="0"/>
    <n v="0"/>
    <n v="1"/>
    <n v="19.7"/>
    <m/>
  </r>
  <r>
    <n v="863"/>
    <s v="2ОГ3-3"/>
    <s v="Ограждение"/>
    <s v="1632-2021-2.1.3-КМД2/3"/>
    <n v="4"/>
    <s v="Очередь 2"/>
    <x v="2"/>
    <n v="10.6"/>
    <n v="42.4"/>
    <s v="0"/>
    <n v="0"/>
    <n v="4"/>
    <n v="42.4"/>
    <m/>
  </r>
  <r>
    <n v="864"/>
    <s v="2ОГ3-4"/>
    <s v="Ограждение"/>
    <s v="1632-2021-2.1.3-КМД2/3"/>
    <n v="4"/>
    <s v="Очередь 2"/>
    <x v="2"/>
    <n v="10.6"/>
    <n v="42.4"/>
    <s v="0"/>
    <n v="0"/>
    <n v="4"/>
    <n v="42.4"/>
    <m/>
  </r>
  <r>
    <n v="865"/>
    <s v="2ОГ5-1"/>
    <s v="Ограждение"/>
    <s v="1632-2021-2.1.3-КМД2/3"/>
    <n v="114"/>
    <s v="Очередь 2"/>
    <x v="2"/>
    <n v="24.3"/>
    <n v="2770.2000000000003"/>
    <s v="0"/>
    <n v="0"/>
    <n v="114"/>
    <n v="2770.2000000000003"/>
    <m/>
  </r>
  <r>
    <n v="866"/>
    <s v="2ОГ5-2"/>
    <s v="Ограждение"/>
    <s v="1632-2021-2.1.3-КМД2/3"/>
    <n v="4"/>
    <s v="Очередь 2"/>
    <x v="2"/>
    <n v="1.2"/>
    <n v="4.8"/>
    <s v="0"/>
    <n v="0"/>
    <n v="4"/>
    <n v="4.8"/>
    <m/>
  </r>
  <r>
    <n v="867"/>
    <s v="2П2-1"/>
    <s v="Прогон"/>
    <s v="1632-2021-2.1.3-КМД2/3"/>
    <n v="12"/>
    <s v="Очередь 2"/>
    <x v="2"/>
    <n v="21.2"/>
    <n v="254.39999999999998"/>
    <s v="0"/>
    <n v="0"/>
    <n v="12"/>
    <n v="254.39999999999998"/>
    <m/>
  </r>
  <r>
    <n v="868"/>
    <s v="2П2-2"/>
    <s v="Прогон"/>
    <s v="1632-2021-2.1.3-КМД2/3"/>
    <n v="12"/>
    <s v="Очередь 2"/>
    <x v="2"/>
    <n v="21.2"/>
    <n v="254.39999999999998"/>
    <s v="0"/>
    <n v="0"/>
    <n v="12"/>
    <n v="254.39999999999998"/>
    <m/>
  </r>
  <r>
    <n v="869"/>
    <s v="2П2-3"/>
    <s v="Прогон"/>
    <s v="1632-2021-2.1.3-КМД2/3"/>
    <n v="2"/>
    <s v="Очередь 2"/>
    <x v="2"/>
    <n v="20.9"/>
    <n v="41.8"/>
    <s v="0"/>
    <n v="0"/>
    <n v="2"/>
    <n v="41.8"/>
    <m/>
  </r>
  <r>
    <n v="870"/>
    <s v="2П2-4"/>
    <s v="Прогон"/>
    <s v="1632-2021-2.1.3-КМД2/3"/>
    <n v="12"/>
    <s v="Очередь 2"/>
    <x v="2"/>
    <n v="109"/>
    <n v="1308"/>
    <s v="0"/>
    <n v="0"/>
    <n v="12"/>
    <n v="1308"/>
    <m/>
  </r>
  <r>
    <n v="871"/>
    <s v="2П2-5"/>
    <s v="Прогон"/>
    <s v="1632-2021-2.1.3-КМД2/3"/>
    <n v="12"/>
    <s v="Очередь 2"/>
    <x v="2"/>
    <n v="109"/>
    <n v="1308"/>
    <s v="0"/>
    <n v="0"/>
    <n v="12"/>
    <n v="1308"/>
    <m/>
  </r>
  <r>
    <n v="872"/>
    <s v="2П2-6"/>
    <s v="Прогон"/>
    <s v="1632-2021-2.1.3-КМД2/3"/>
    <n v="28"/>
    <s v="Очередь 2"/>
    <x v="2"/>
    <n v="109.3"/>
    <n v="3060.4"/>
    <s v="0"/>
    <n v="0"/>
    <n v="28"/>
    <n v="3060.4"/>
    <m/>
  </r>
  <r>
    <n v="873"/>
    <s v="2П2-7"/>
    <s v="Прогон"/>
    <s v="1632-2021-2.1.3-КМД2/3"/>
    <n v="144"/>
    <s v="Очередь 2"/>
    <x v="2"/>
    <n v="108.6"/>
    <n v="15638.4"/>
    <s v="0"/>
    <n v="0"/>
    <n v="144"/>
    <n v="15638.4"/>
    <m/>
  </r>
  <r>
    <n v="874"/>
    <s v="2П2-8"/>
    <s v="Прогон"/>
    <s v="1632-2021-2.1.3-КМД2/3"/>
    <n v="2"/>
    <s v="Очередь 2"/>
    <x v="2"/>
    <n v="20.9"/>
    <n v="41.8"/>
    <s v="0"/>
    <n v="0"/>
    <n v="2"/>
    <n v="41.8"/>
    <m/>
  </r>
  <r>
    <n v="875"/>
    <s v="2ПД1-1"/>
    <s v="Подвес"/>
    <s v="1632-2021-2.1.3-КМД2/3"/>
    <n v="2"/>
    <s v="Очередь 2"/>
    <x v="2"/>
    <n v="46.1"/>
    <n v="92.2"/>
    <s v="0"/>
    <n v="0"/>
    <n v="2"/>
    <n v="92.2"/>
    <m/>
  </r>
  <r>
    <n v="876"/>
    <s v="2ПП-1"/>
    <s v="Прокладка"/>
    <s v="1632-2021-2.1.3-КМД2/3"/>
    <n v="56"/>
    <s v="Очередь 2"/>
    <x v="2"/>
    <n v="1"/>
    <n v="56"/>
    <s v="0"/>
    <n v="0"/>
    <n v="56"/>
    <n v="56"/>
    <m/>
  </r>
  <r>
    <n v="877"/>
    <s v="2ПП-2"/>
    <s v="Прокладка"/>
    <s v="1632-2021-2.1.3-КМД2/3"/>
    <n v="52"/>
    <s v="Очередь 2"/>
    <x v="2"/>
    <n v="5.0999999999999996"/>
    <n v="265.2"/>
    <s v="0"/>
    <n v="0"/>
    <n v="52"/>
    <n v="265.2"/>
    <m/>
  </r>
  <r>
    <n v="878"/>
    <s v="2ПТ-1"/>
    <s v="Петля"/>
    <s v="1632-2021-2.1.3-КМД2/3"/>
    <n v="48"/>
    <s v="Очередь 2"/>
    <x v="2"/>
    <n v="0.5"/>
    <n v="24"/>
    <s v="0"/>
    <n v="0"/>
    <n v="48"/>
    <n v="24"/>
    <m/>
  </r>
  <r>
    <n v="879"/>
    <s v="2РС2-1"/>
    <s v="Распорка"/>
    <s v="1632-2021-2.1.3-КМД2/3"/>
    <n v="55"/>
    <s v="Очередь 2"/>
    <x v="2"/>
    <n v="191.7"/>
    <n v="10543.5"/>
    <s v="0"/>
    <n v="0"/>
    <n v="55"/>
    <n v="10543.5"/>
    <m/>
  </r>
  <r>
    <n v="880"/>
    <s v="2РС2-2"/>
    <s v="Распорка"/>
    <s v="1632-2021-2.1.3-КМД2/3"/>
    <n v="1"/>
    <s v="Очередь 2"/>
    <x v="2"/>
    <n v="191.7"/>
    <n v="191.7"/>
    <s v="0"/>
    <n v="0"/>
    <n v="1"/>
    <n v="191.7"/>
    <m/>
  </r>
  <r>
    <n v="881"/>
    <s v="2РС3-1"/>
    <s v="Распорка"/>
    <s v="1632-2021-2.1.3-КМД2/3"/>
    <n v="24"/>
    <s v="Очередь 2"/>
    <x v="2"/>
    <n v="324.60000000000002"/>
    <n v="7790.4000000000005"/>
    <s v="0"/>
    <n v="0"/>
    <n v="24"/>
    <n v="7790.4000000000005"/>
    <m/>
  </r>
  <r>
    <n v="882"/>
    <s v="2РС5-1"/>
    <s v="Распорка"/>
    <s v="1632-2021-2.1.3-КМД2/3"/>
    <n v="2"/>
    <s v="Очередь 2"/>
    <x v="2"/>
    <n v="566"/>
    <n v="1132"/>
    <s v="0"/>
    <n v="0"/>
    <n v="2"/>
    <n v="1132"/>
    <m/>
  </r>
  <r>
    <n v="883"/>
    <s v="2РС6-1"/>
    <s v="Распорка"/>
    <s v="1632-2021-2.1.3-КМД2/3"/>
    <n v="16"/>
    <s v="Очередь 2"/>
    <x v="2"/>
    <n v="515.5"/>
    <n v="8248"/>
    <s v="0"/>
    <n v="0"/>
    <n v="16"/>
    <n v="8248"/>
    <m/>
  </r>
  <r>
    <n v="884"/>
    <s v="2РС6-2"/>
    <s v="Распорка"/>
    <s v="1632-2021-2.1.3-КМД2/3"/>
    <n v="2"/>
    <s v="Очередь 2"/>
    <x v="2"/>
    <n v="600"/>
    <n v="1200"/>
    <s v="0"/>
    <n v="0"/>
    <n v="2"/>
    <n v="1200"/>
    <m/>
  </r>
  <r>
    <n v="885"/>
    <s v="2РС7-1"/>
    <s v="Распорка"/>
    <s v="1632-2021-2.1.3-КМД2/3"/>
    <n v="25"/>
    <s v="Очередь 2"/>
    <x v="2"/>
    <n v="266"/>
    <n v="6650"/>
    <s v="0"/>
    <n v="0"/>
    <n v="25"/>
    <n v="6650"/>
    <m/>
  </r>
  <r>
    <n v="886"/>
    <s v="2РС7-2"/>
    <s v="Распорка"/>
    <s v="1632-2021-2.1.3-КМД2/3"/>
    <n v="1"/>
    <s v="Очередь 2"/>
    <x v="2"/>
    <n v="266"/>
    <n v="266"/>
    <s v="0"/>
    <n v="0"/>
    <n v="1"/>
    <n v="266"/>
    <m/>
  </r>
  <r>
    <n v="887"/>
    <s v="2РС7-3"/>
    <s v="Распорка"/>
    <s v="1632-2021-2.1.3-КМД2/3"/>
    <n v="2"/>
    <s v="Очередь 2"/>
    <x v="2"/>
    <n v="281.39999999999998"/>
    <n v="562.79999999999995"/>
    <s v="0"/>
    <n v="0"/>
    <n v="2"/>
    <n v="562.79999999999995"/>
    <m/>
  </r>
  <r>
    <n v="888"/>
    <s v="2РС10-1"/>
    <s v="Распорка"/>
    <s v="1632-2021-2.1.3-КМД2/3"/>
    <n v="1"/>
    <s v="Очередь 2"/>
    <x v="2"/>
    <n v="325.39999999999998"/>
    <n v="325.39999999999998"/>
    <s v="0"/>
    <n v="0"/>
    <n v="1"/>
    <n v="325.39999999999998"/>
    <m/>
  </r>
  <r>
    <n v="889"/>
    <s v="2РС10-2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890"/>
    <s v="2РС10-3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891"/>
    <s v="2РС10-4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892"/>
    <s v="2РС10-5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893"/>
    <s v="2РС10-6"/>
    <s v="Распорка"/>
    <s v="1632-2021-2.1.3-КМД2/3"/>
    <n v="1"/>
    <s v="Очередь 2"/>
    <x v="2"/>
    <n v="274.89999999999998"/>
    <n v="274.89999999999998"/>
    <s v="0"/>
    <n v="0"/>
    <n v="1"/>
    <n v="274.89999999999998"/>
    <m/>
  </r>
  <r>
    <n v="894"/>
    <s v="2РС10-7"/>
    <s v="Распорка"/>
    <s v="1632-2021-2.1.3-КМД2/3"/>
    <n v="1"/>
    <s v="Очередь 2"/>
    <x v="2"/>
    <n v="273.60000000000002"/>
    <n v="273.60000000000002"/>
    <s v="0"/>
    <n v="0"/>
    <n v="1"/>
    <n v="273.60000000000002"/>
    <m/>
  </r>
  <r>
    <n v="895"/>
    <s v="2РС10-8"/>
    <s v="Распорка"/>
    <s v="1632-2021-2.1.3-КМД2/3"/>
    <n v="1"/>
    <s v="Очередь 2"/>
    <x v="2"/>
    <n v="273.60000000000002"/>
    <n v="273.60000000000002"/>
    <s v="0"/>
    <n v="0"/>
    <n v="1"/>
    <n v="273.60000000000002"/>
    <m/>
  </r>
  <r>
    <n v="896"/>
    <s v="2РС10-9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897"/>
    <s v="2РС10-10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898"/>
    <s v="2РС10-11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899"/>
    <s v="2РС10-12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900"/>
    <s v="2РС10-13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901"/>
    <s v="2РС10-14"/>
    <s v="Распорка"/>
    <s v="1632-2021-2.1.3-КМД2/3"/>
    <n v="1"/>
    <s v="Очередь 2"/>
    <x v="2"/>
    <n v="325.39999999999998"/>
    <n v="325.39999999999998"/>
    <s v="0"/>
    <n v="0"/>
    <n v="1"/>
    <n v="325.39999999999998"/>
    <m/>
  </r>
  <r>
    <n v="902"/>
    <s v="2РС10-15"/>
    <s v="Распорка"/>
    <s v="1632-2021-2.1.3-КМД2/3"/>
    <n v="1"/>
    <s v="Очередь 2"/>
    <x v="2"/>
    <n v="325.39999999999998"/>
    <n v="325.39999999999998"/>
    <s v="0"/>
    <n v="0"/>
    <n v="1"/>
    <n v="325.39999999999998"/>
    <m/>
  </r>
  <r>
    <n v="903"/>
    <s v="2РС10-16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904"/>
    <s v="2РС10-17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905"/>
    <s v="2РС10-18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906"/>
    <s v="2РС10-19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907"/>
    <s v="2РС10-20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908"/>
    <s v="2РС10-21"/>
    <s v="Распорка"/>
    <s v="1632-2021-2.1.3-КМД2/3"/>
    <n v="1"/>
    <s v="Очередь 2"/>
    <x v="2"/>
    <n v="273.60000000000002"/>
    <n v="273.60000000000002"/>
    <s v="0"/>
    <n v="0"/>
    <n v="1"/>
    <n v="273.60000000000002"/>
    <m/>
  </r>
  <r>
    <n v="909"/>
    <s v="2РС10-22"/>
    <s v="Распорка"/>
    <s v="1632-2021-2.1.3-КМД2/3"/>
    <n v="1"/>
    <s v="Очередь 2"/>
    <x v="2"/>
    <n v="273.60000000000002"/>
    <n v="273.60000000000002"/>
    <s v="0"/>
    <n v="0"/>
    <n v="1"/>
    <n v="273.60000000000002"/>
    <m/>
  </r>
  <r>
    <n v="910"/>
    <s v="2РС10-23"/>
    <s v="Распорка"/>
    <s v="1632-2021-2.1.3-КМД2/3"/>
    <n v="1"/>
    <s v="Очередь 2"/>
    <x v="2"/>
    <n v="274.89999999999998"/>
    <n v="274.89999999999998"/>
    <s v="0"/>
    <n v="0"/>
    <n v="1"/>
    <n v="274.89999999999998"/>
    <m/>
  </r>
  <r>
    <n v="911"/>
    <s v="2РС10-24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912"/>
    <s v="2РС10-25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913"/>
    <s v="2РС10-26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914"/>
    <s v="2РС10-27"/>
    <s v="Распорка"/>
    <s v="1632-2021-2.1.3-КМД2/3"/>
    <n v="1"/>
    <s v="Очередь 2"/>
    <x v="2"/>
    <n v="274.60000000000002"/>
    <n v="274.60000000000002"/>
    <s v="0"/>
    <n v="0"/>
    <n v="1"/>
    <n v="274.60000000000002"/>
    <m/>
  </r>
  <r>
    <n v="915"/>
    <s v="2РС10-28"/>
    <s v="Распорка"/>
    <s v="1632-2021-2.1.3-КМД2/3"/>
    <n v="1"/>
    <s v="Очередь 2"/>
    <x v="2"/>
    <n v="325.39999999999998"/>
    <n v="325.39999999999998"/>
    <s v="0"/>
    <n v="0"/>
    <n v="1"/>
    <n v="325.39999999999998"/>
    <m/>
  </r>
  <r>
    <n v="916"/>
    <s v="2РС11-1"/>
    <s v="Распорка"/>
    <s v="1632-2021-2.1.3-КМД2/3"/>
    <n v="2"/>
    <s v="Очередь 2"/>
    <x v="2"/>
    <n v="295.60000000000002"/>
    <n v="591.20000000000005"/>
    <s v="0"/>
    <n v="0"/>
    <n v="2"/>
    <n v="591.20000000000005"/>
    <m/>
  </r>
  <r>
    <n v="917"/>
    <s v="2РС11-2"/>
    <s v="Распорка"/>
    <s v="1632-2021-2.1.3-КМД2/3"/>
    <n v="24"/>
    <s v="Очередь 2"/>
    <x v="2"/>
    <n v="241.5"/>
    <n v="5796"/>
    <s v="0"/>
    <n v="0"/>
    <n v="24"/>
    <n v="5796"/>
    <m/>
  </r>
  <r>
    <n v="918"/>
    <s v="2РС11-3"/>
    <s v="Распорка"/>
    <s v="1632-2021-2.1.3-КМД2/3"/>
    <n v="2"/>
    <s v="Очередь 2"/>
    <x v="2"/>
    <n v="295.60000000000002"/>
    <n v="591.20000000000005"/>
    <s v="0"/>
    <n v="0"/>
    <n v="2"/>
    <n v="591.20000000000005"/>
    <m/>
  </r>
  <r>
    <n v="919"/>
    <s v="2РС12-1"/>
    <s v="Распорка"/>
    <s v="1632-2021-2.1.3-КМД2/3"/>
    <n v="2"/>
    <s v="Очередь 2"/>
    <x v="2"/>
    <n v="229.6"/>
    <n v="459.2"/>
    <s v="0"/>
    <n v="0"/>
    <n v="2"/>
    <n v="459.2"/>
    <m/>
  </r>
  <r>
    <n v="920"/>
    <s v="2РС12-2"/>
    <s v="Распорка"/>
    <s v="1632-2021-2.1.3-КМД2/3"/>
    <n v="24"/>
    <s v="Очередь 2"/>
    <x v="2"/>
    <n v="188"/>
    <n v="4512"/>
    <s v="0"/>
    <n v="0"/>
    <n v="24"/>
    <n v="4512"/>
    <m/>
  </r>
  <r>
    <n v="921"/>
    <s v="2РС12-3"/>
    <s v="Распорка"/>
    <s v="1632-2021-2.1.3-КМД2/3"/>
    <n v="2"/>
    <s v="Очередь 2"/>
    <x v="2"/>
    <n v="229.6"/>
    <n v="459.2"/>
    <s v="0"/>
    <n v="0"/>
    <n v="2"/>
    <n v="459.2"/>
    <m/>
  </r>
  <r>
    <n v="922"/>
    <s v="2РФ1-1"/>
    <s v="Ригель фахверка"/>
    <s v="1632-2021-2.1.3-КМД2/3"/>
    <n v="4"/>
    <s v="Очередь 2"/>
    <x v="2"/>
    <n v="19.399999999999999"/>
    <n v="77.599999999999994"/>
    <s v="0"/>
    <n v="0"/>
    <n v="4"/>
    <n v="77.599999999999994"/>
    <m/>
  </r>
  <r>
    <n v="923"/>
    <s v="2РФ1-2"/>
    <s v="Ригель фахверка"/>
    <s v="1632-2021-2.1.3-КМД2/3"/>
    <n v="8"/>
    <s v="Очередь 2"/>
    <x v="2"/>
    <n v="21.1"/>
    <n v="168.8"/>
    <s v="0"/>
    <n v="0"/>
    <n v="8"/>
    <n v="168.8"/>
    <m/>
  </r>
  <r>
    <n v="924"/>
    <s v="2РФ1-3"/>
    <s v="Ригель фахверка"/>
    <s v="1632-2021-2.1.3-КМД2/3"/>
    <n v="2"/>
    <s v="Очередь 2"/>
    <x v="2"/>
    <n v="24.7"/>
    <n v="49.4"/>
    <s v="0"/>
    <n v="0"/>
    <n v="2"/>
    <n v="49.4"/>
    <m/>
  </r>
  <r>
    <n v="925"/>
    <s v="2РФ1-4"/>
    <s v="Ригель фахверка"/>
    <s v="1632-2021-2.1.3-КМД2/3"/>
    <n v="14"/>
    <s v="Очередь 2"/>
    <x v="2"/>
    <n v="116.8"/>
    <n v="1635.2"/>
    <s v="0"/>
    <n v="0"/>
    <n v="14"/>
    <n v="1635.2"/>
    <m/>
  </r>
  <r>
    <n v="926"/>
    <s v="2РФ1-5"/>
    <s v="Ригель фахверка"/>
    <s v="1632-2021-2.1.3-КМД2/3"/>
    <n v="54"/>
    <s v="Очередь 2"/>
    <x v="2"/>
    <n v="118.5"/>
    <n v="6399"/>
    <s v="0"/>
    <n v="0"/>
    <n v="54"/>
    <n v="6399"/>
    <m/>
  </r>
  <r>
    <n v="927"/>
    <s v="2РФ1-6"/>
    <s v="Ригель фахверка"/>
    <s v="1632-2021-2.1.3-КМД2/3"/>
    <n v="56"/>
    <s v="Очередь 2"/>
    <x v="2"/>
    <n v="121.8"/>
    <n v="6820.8"/>
    <s v="0"/>
    <n v="0"/>
    <n v="56"/>
    <n v="6820.8"/>
    <m/>
  </r>
  <r>
    <n v="928"/>
    <s v="2РФ1-7"/>
    <s v="Ригель фахверка"/>
    <s v="1632-2021-2.1.3-КМД2/3"/>
    <n v="28"/>
    <s v="Очередь 2"/>
    <x v="2"/>
    <n v="118.5"/>
    <n v="3318"/>
    <s v="0"/>
    <n v="0"/>
    <n v="28"/>
    <n v="3318"/>
    <m/>
  </r>
  <r>
    <n v="929"/>
    <s v="2РФ1-8"/>
    <s v="Ригель фахверка"/>
    <s v="1632-2021-2.1.3-КМД2/3"/>
    <n v="14"/>
    <s v="Очередь 2"/>
    <x v="2"/>
    <n v="116.8"/>
    <n v="1635.2"/>
    <s v="0"/>
    <n v="0"/>
    <n v="14"/>
    <n v="1635.2"/>
    <m/>
  </r>
  <r>
    <n v="930"/>
    <s v="2РФ1-9"/>
    <s v="Ригель фахверка"/>
    <s v="1632-2021-2.1.3-КМД2/3"/>
    <n v="2"/>
    <s v="Очередь 2"/>
    <x v="2"/>
    <n v="122.5"/>
    <n v="245"/>
    <s v="0"/>
    <n v="0"/>
    <n v="2"/>
    <n v="245"/>
    <m/>
  </r>
  <r>
    <n v="931"/>
    <s v="2РФ1-10"/>
    <s v="Ригель фахверка"/>
    <s v="1632-2021-2.1.3-КМД2/3"/>
    <n v="2"/>
    <s v="Очередь 2"/>
    <x v="2"/>
    <n v="120.5"/>
    <n v="241"/>
    <s v="0"/>
    <n v="0"/>
    <n v="2"/>
    <n v="241"/>
    <m/>
  </r>
  <r>
    <n v="932"/>
    <s v="2РФ1-11"/>
    <s v="Ригель фахверка"/>
    <s v="1632-2021-2.1.3-КМД2/3"/>
    <n v="2"/>
    <s v="Очередь 2"/>
    <x v="2"/>
    <n v="24.7"/>
    <n v="49.4"/>
    <s v="0"/>
    <n v="0"/>
    <n v="2"/>
    <n v="49.4"/>
    <m/>
  </r>
  <r>
    <n v="933"/>
    <s v="2РФ1-12"/>
    <s v="Ригель фахверка"/>
    <s v="1632-2021-2.1.3-КМД2/3"/>
    <n v="8"/>
    <s v="Очередь 2"/>
    <x v="2"/>
    <n v="21.1"/>
    <n v="168.8"/>
    <s v="0"/>
    <n v="0"/>
    <n v="8"/>
    <n v="168.8"/>
    <m/>
  </r>
  <r>
    <n v="934"/>
    <s v="2РФ2-1"/>
    <s v="Ригель фахверка"/>
    <s v="1632-2021-2.1.3-КМД2/3"/>
    <n v="15"/>
    <s v="Очередь 2"/>
    <x v="2"/>
    <n v="14.9"/>
    <n v="223.5"/>
    <s v="0"/>
    <n v="0"/>
    <n v="15"/>
    <n v="223.5"/>
    <m/>
  </r>
  <r>
    <n v="935"/>
    <s v="2РФ3-1"/>
    <s v="Ригель фахверка"/>
    <s v="1632-2021-2.1.3-КМД2/3"/>
    <n v="36"/>
    <s v="Очередь 2"/>
    <x v="2"/>
    <n v="4.8"/>
    <n v="172.79999999999998"/>
    <s v="0"/>
    <n v="0"/>
    <n v="36"/>
    <n v="172.79999999999998"/>
    <m/>
  </r>
  <r>
    <n v="936"/>
    <s v="2СВ1-1"/>
    <s v="Связь"/>
    <s v="1632-2021-2.1.3-КМД2/3"/>
    <n v="32"/>
    <s v="Очередь 2"/>
    <x v="2"/>
    <n v="235.1"/>
    <n v="7523.2"/>
    <s v="0"/>
    <n v="0"/>
    <n v="32"/>
    <n v="7523.2"/>
    <m/>
  </r>
  <r>
    <n v="937"/>
    <s v="2СВ1-2"/>
    <s v="Связь"/>
    <s v="1632-2021-2.1.3-КМД2/3"/>
    <n v="32"/>
    <s v="Очередь 2"/>
    <x v="2"/>
    <n v="232.1"/>
    <n v="7427.2"/>
    <s v="0"/>
    <n v="0"/>
    <n v="32"/>
    <n v="7427.2"/>
    <m/>
  </r>
  <r>
    <n v="938"/>
    <s v="2СВ2-1"/>
    <s v="Связь"/>
    <s v="1632-2021-2.1.3-КМД2/3"/>
    <n v="8"/>
    <s v="Очередь 2"/>
    <x v="2"/>
    <n v="244.6"/>
    <n v="1956.8"/>
    <s v="0"/>
    <n v="0"/>
    <n v="8"/>
    <n v="1956.8"/>
    <m/>
  </r>
  <r>
    <n v="939"/>
    <s v="2СВ2-2"/>
    <s v="Связь"/>
    <s v="1632-2021-2.1.3-КМД2/3"/>
    <n v="4"/>
    <s v="Очередь 2"/>
    <x v="2"/>
    <n v="234.8"/>
    <n v="939.2"/>
    <s v="0"/>
    <n v="0"/>
    <n v="4"/>
    <n v="939.2"/>
    <m/>
  </r>
  <r>
    <n v="940"/>
    <s v="2СВ3-1"/>
    <s v="Связь"/>
    <s v="1632-2021-2.1.3-КМД2/3"/>
    <n v="4"/>
    <s v="Очередь 2"/>
    <x v="2"/>
    <n v="384.7"/>
    <n v="1538.8"/>
    <s v="0"/>
    <n v="0"/>
    <n v="4"/>
    <n v="1538.8"/>
    <m/>
  </r>
  <r>
    <n v="941"/>
    <s v="2СВ4-1"/>
    <s v="Связь"/>
    <s v="1632-2021-2.1.3-КМД2/3"/>
    <n v="2"/>
    <s v="Очередь 2"/>
    <x v="2"/>
    <n v="218.4"/>
    <n v="436.8"/>
    <s v="0"/>
    <n v="0"/>
    <n v="2"/>
    <n v="436.8"/>
    <m/>
  </r>
  <r>
    <n v="942"/>
    <s v="2СВ4-2"/>
    <s v="Связь"/>
    <s v="1632-2021-2.1.3-КМД2/3"/>
    <n v="2"/>
    <s v="Очередь 2"/>
    <x v="2"/>
    <n v="218.4"/>
    <n v="436.8"/>
    <s v="0"/>
    <n v="0"/>
    <n v="2"/>
    <n v="436.8"/>
    <m/>
  </r>
  <r>
    <n v="943"/>
    <s v="2СВ4-3"/>
    <s v="Связь"/>
    <s v="1632-2021-2.1.3-КМД2/3"/>
    <n v="4"/>
    <s v="Очередь 2"/>
    <x v="2"/>
    <n v="220.4"/>
    <n v="881.6"/>
    <s v="0"/>
    <n v="0"/>
    <n v="4"/>
    <n v="881.6"/>
    <m/>
  </r>
  <r>
    <n v="944"/>
    <s v="2СВ5-1"/>
    <s v="Связь"/>
    <s v="1632-2021-2.1.3-КМД2/3"/>
    <n v="4"/>
    <s v="Очередь 2"/>
    <x v="2"/>
    <n v="107.7"/>
    <n v="430.8"/>
    <s v="0"/>
    <n v="0"/>
    <n v="4"/>
    <n v="430.8"/>
    <m/>
  </r>
  <r>
    <n v="945"/>
    <s v="2СВ5-2"/>
    <s v="Связь"/>
    <s v="1632-2021-2.1.3-КМД2/3"/>
    <n v="4"/>
    <s v="Очередь 2"/>
    <x v="2"/>
    <n v="110.5"/>
    <n v="442"/>
    <s v="0"/>
    <n v="0"/>
    <n v="4"/>
    <n v="442"/>
    <m/>
  </r>
  <r>
    <n v="946"/>
    <s v="2СГ1-1"/>
    <s v="Связь"/>
    <s v="1632-2021-2.1.3-КМД2/3"/>
    <n v="56"/>
    <s v="Очередь 2"/>
    <x v="2"/>
    <n v="55"/>
    <n v="3080"/>
    <s v="0"/>
    <n v="0"/>
    <n v="56"/>
    <n v="3080"/>
    <m/>
  </r>
  <r>
    <n v="947"/>
    <s v="2СГ1-2"/>
    <s v="Связь"/>
    <s v="1632-2021-2.1.3-КМД2/3"/>
    <n v="2"/>
    <s v="Очередь 2"/>
    <x v="2"/>
    <n v="48.2"/>
    <n v="96.4"/>
    <s v="0"/>
    <n v="0"/>
    <n v="2"/>
    <n v="96.4"/>
    <m/>
  </r>
  <r>
    <n v="948"/>
    <s v="2СГ1-3"/>
    <s v="Связь"/>
    <s v="1632-2021-2.1.3-КМД2/3"/>
    <n v="2"/>
    <s v="Очередь 2"/>
    <x v="2"/>
    <n v="51"/>
    <n v="102"/>
    <s v="0"/>
    <n v="0"/>
    <n v="2"/>
    <n v="102"/>
    <m/>
  </r>
  <r>
    <n v="949"/>
    <s v="2СГ1-4"/>
    <s v="Связь"/>
    <s v="1632-2021-2.1.3-КМД2/3"/>
    <n v="2"/>
    <s v="Очередь 2"/>
    <x v="2"/>
    <n v="54.3"/>
    <n v="108.6"/>
    <s v="0"/>
    <n v="0"/>
    <n v="2"/>
    <n v="108.6"/>
    <m/>
  </r>
  <r>
    <n v="950"/>
    <s v="2СГ1-5"/>
    <s v="Связь"/>
    <s v="1632-2021-2.1.3-КМД2/3"/>
    <n v="2"/>
    <s v="Очередь 2"/>
    <x v="2"/>
    <n v="55.3"/>
    <n v="110.6"/>
    <s v="0"/>
    <n v="0"/>
    <n v="2"/>
    <n v="110.6"/>
    <m/>
  </r>
  <r>
    <n v="951"/>
    <s v="2СГ1-6"/>
    <s v="Связь"/>
    <s v="1632-2021-2.1.3-КМД2/3"/>
    <n v="2"/>
    <s v="Очередь 2"/>
    <x v="2"/>
    <n v="37.299999999999997"/>
    <n v="74.599999999999994"/>
    <s v="0"/>
    <n v="0"/>
    <n v="2"/>
    <n v="74.599999999999994"/>
    <m/>
  </r>
  <r>
    <n v="952"/>
    <s v="2СГ1-7"/>
    <s v="Связь"/>
    <s v="1632-2021-2.1.3-КМД2/3"/>
    <n v="4"/>
    <s v="Очередь 2"/>
    <x v="2"/>
    <n v="35.700000000000003"/>
    <n v="142.80000000000001"/>
    <s v="0"/>
    <n v="0"/>
    <n v="4"/>
    <n v="142.80000000000001"/>
    <m/>
  </r>
  <r>
    <n v="953"/>
    <s v="2СГ1-8"/>
    <s v="Связь"/>
    <s v="1632-2021-2.1.3-КМД2/3"/>
    <n v="2"/>
    <s v="Очередь 2"/>
    <x v="2"/>
    <n v="29.5"/>
    <n v="59"/>
    <s v="0"/>
    <n v="0"/>
    <n v="2"/>
    <n v="59"/>
    <m/>
  </r>
  <r>
    <n v="954"/>
    <s v="2СГ1-9"/>
    <s v="Связь"/>
    <s v="1632-2021-2.1.3-КМД2/3"/>
    <n v="2"/>
    <s v="Очередь 2"/>
    <x v="2"/>
    <n v="24.7"/>
    <n v="49.4"/>
    <s v="0"/>
    <n v="0"/>
    <n v="2"/>
    <n v="49.4"/>
    <m/>
  </r>
  <r>
    <n v="955"/>
    <s v="2СГ2-1"/>
    <s v="Связь"/>
    <s v="1632-2021-2.1.3-КМД2/3"/>
    <n v="4"/>
    <s v="Очередь 2"/>
    <x v="2"/>
    <n v="222"/>
    <n v="888"/>
    <s v="0"/>
    <n v="0"/>
    <n v="4"/>
    <n v="888"/>
    <m/>
  </r>
  <r>
    <n v="956"/>
    <s v="2СГ2-2"/>
    <s v="Связь"/>
    <s v="1632-2021-2.1.3-КМД2/3"/>
    <n v="2"/>
    <s v="Очередь 2"/>
    <x v="2"/>
    <n v="224.3"/>
    <n v="448.6"/>
    <s v="0"/>
    <n v="0"/>
    <n v="2"/>
    <n v="448.6"/>
    <m/>
  </r>
  <r>
    <n v="957"/>
    <s v="2СГ2-3"/>
    <s v="Связь"/>
    <s v="1632-2021-2.1.3-КМД2/3"/>
    <n v="2"/>
    <s v="Очередь 2"/>
    <x v="2"/>
    <n v="224.3"/>
    <n v="448.6"/>
    <s v="0"/>
    <n v="0"/>
    <n v="2"/>
    <n v="448.6"/>
    <m/>
  </r>
  <r>
    <n v="958"/>
    <s v="2СТ1-1"/>
    <s v="Стойка"/>
    <s v="1632-2021-2.1.3-КМД2/3"/>
    <n v="1"/>
    <s v="Очередь 2"/>
    <x v="2"/>
    <n v="277.10000000000002"/>
    <n v="277.10000000000002"/>
    <s v="0"/>
    <n v="0"/>
    <n v="1"/>
    <n v="277.10000000000002"/>
    <m/>
  </r>
  <r>
    <n v="959"/>
    <s v="2СТ1-2"/>
    <s v="Стойка"/>
    <s v="1632-2021-2.1.3-КМД2/3"/>
    <n v="1"/>
    <s v="Очередь 2"/>
    <x v="2"/>
    <n v="427.4"/>
    <n v="427.4"/>
    <s v="0"/>
    <n v="0"/>
    <n v="1"/>
    <n v="427.4"/>
    <m/>
  </r>
  <r>
    <n v="960"/>
    <s v="2СТ1-3"/>
    <s v="Стойка"/>
    <s v="1632-2021-2.1.3-КМД2/3"/>
    <n v="2"/>
    <s v="Очередь 2"/>
    <x v="2"/>
    <n v="322.89999999999998"/>
    <n v="645.79999999999995"/>
    <s v="0"/>
    <n v="0"/>
    <n v="2"/>
    <n v="645.79999999999995"/>
    <m/>
  </r>
  <r>
    <n v="961"/>
    <s v="2СТ1-4"/>
    <s v="Стойка"/>
    <s v="1632-2021-2.1.3-КМД2/3"/>
    <n v="2"/>
    <s v="Очередь 2"/>
    <x v="2"/>
    <n v="473.1"/>
    <n v="946.2"/>
    <s v="0"/>
    <n v="0"/>
    <n v="2"/>
    <n v="946.2"/>
    <m/>
  </r>
  <r>
    <n v="962"/>
    <s v="2СФ1-1"/>
    <s v="Стойка фахверка"/>
    <s v="1632-2021-2.1.3-КМД2/3"/>
    <n v="2"/>
    <s v="Очередь 2"/>
    <x v="2"/>
    <n v="60.6"/>
    <n v="121.2"/>
    <s v="0"/>
    <n v="0"/>
    <n v="2"/>
    <n v="121.2"/>
    <m/>
  </r>
  <r>
    <n v="963"/>
    <s v="2СФ1-2"/>
    <s v="Стойка фахверка"/>
    <s v="1632-2021-2.1.3-КМД2/3"/>
    <n v="2"/>
    <s v="Очередь 2"/>
    <x v="2"/>
    <n v="60.6"/>
    <n v="121.2"/>
    <s v="0"/>
    <n v="0"/>
    <n v="2"/>
    <n v="121.2"/>
    <m/>
  </r>
  <r>
    <n v="964"/>
    <s v="2СФ2-1"/>
    <s v="Стойка фахверка"/>
    <s v="1632-2021-2.1.3-КМД2/3"/>
    <n v="24"/>
    <s v="Очередь 2"/>
    <x v="2"/>
    <n v="28.9"/>
    <n v="693.59999999999991"/>
    <s v="0"/>
    <n v="0"/>
    <n v="24"/>
    <n v="693.59999999999991"/>
    <m/>
  </r>
  <r>
    <n v="965"/>
    <s v="2СФ2-2"/>
    <s v="Стойка фахверка"/>
    <s v="1632-2021-2.1.3-КМД2/3"/>
    <n v="3"/>
    <s v="Очередь 2"/>
    <x v="2"/>
    <n v="45.9"/>
    <n v="137.69999999999999"/>
    <s v="0"/>
    <n v="0"/>
    <n v="3"/>
    <n v="137.69999999999999"/>
    <m/>
  </r>
  <r>
    <n v="966"/>
    <s v="2СФ2-3"/>
    <s v="Стойка фахверка"/>
    <s v="1632-2021-2.1.3-КМД2/3"/>
    <n v="3"/>
    <s v="Очередь 2"/>
    <x v="2"/>
    <n v="36"/>
    <n v="108"/>
    <s v="0"/>
    <n v="0"/>
    <n v="3"/>
    <n v="108"/>
    <m/>
  </r>
  <r>
    <n v="967"/>
    <s v="2СФ3-1"/>
    <s v="Стойка фахверка"/>
    <s v="1632-2021-2.1.3-КМД2/3"/>
    <n v="4"/>
    <s v="Очередь 2"/>
    <x v="2"/>
    <n v="9.4"/>
    <n v="37.6"/>
    <s v="0"/>
    <n v="0"/>
    <n v="4"/>
    <n v="37.6"/>
    <m/>
  </r>
  <r>
    <n v="968"/>
    <s v="2СФ3-2"/>
    <s v="Стойка фахверка"/>
    <s v="1632-2021-2.1.3-КМД2/3"/>
    <n v="4"/>
    <s v="Очередь 2"/>
    <x v="2"/>
    <n v="8.8000000000000007"/>
    <n v="35.200000000000003"/>
    <s v="0"/>
    <n v="0"/>
    <n v="4"/>
    <n v="35.200000000000003"/>
    <m/>
  </r>
  <r>
    <n v="969"/>
    <s v="2СФ3-3"/>
    <s v="Стойка фахверка"/>
    <s v="1632-2021-2.1.3-КМД2/3"/>
    <n v="28"/>
    <s v="Очередь 2"/>
    <x v="2"/>
    <n v="10.9"/>
    <n v="305.2"/>
    <s v="0"/>
    <n v="0"/>
    <n v="28"/>
    <n v="305.2"/>
    <m/>
  </r>
  <r>
    <n v="970"/>
    <s v="2СФ3-4"/>
    <s v="Стойка фахверка"/>
    <s v="1632-2021-2.1.3-КМД2/3"/>
    <n v="4"/>
    <s v="Очередь 2"/>
    <x v="2"/>
    <n v="10.4"/>
    <n v="41.6"/>
    <s v="0"/>
    <n v="0"/>
    <n v="4"/>
    <n v="41.6"/>
    <m/>
  </r>
  <r>
    <n v="971"/>
    <s v="2СФ3-5"/>
    <s v="Стойка фахверка"/>
    <s v="1632-2021-2.1.3-КМД2/3"/>
    <n v="24"/>
    <s v="Очередь 2"/>
    <x v="2"/>
    <n v="8.8000000000000007"/>
    <n v="211.20000000000002"/>
    <s v="0"/>
    <n v="0"/>
    <n v="24"/>
    <n v="211.20000000000002"/>
    <m/>
  </r>
  <r>
    <n v="972"/>
    <s v="2СФ3-6"/>
    <s v="Стойка фахверка"/>
    <s v="1632-2021-2.1.3-КМД2/3"/>
    <n v="24"/>
    <s v="Очередь 2"/>
    <x v="2"/>
    <n v="10.5"/>
    <n v="252"/>
    <s v="0"/>
    <n v="0"/>
    <n v="24"/>
    <n v="252"/>
    <m/>
  </r>
  <r>
    <n v="973"/>
    <s v="2ФП1-1"/>
    <s v="Ферма"/>
    <s v="1632-2021-2.1.3-КМД2/3"/>
    <n v="26"/>
    <s v="Очередь 2"/>
    <x v="2"/>
    <n v="1471.5"/>
    <n v="38259"/>
    <s v="0"/>
    <n v="0"/>
    <n v="26"/>
    <n v="38259"/>
    <m/>
  </r>
  <r>
    <n v="974"/>
    <s v="2Ш-1"/>
    <s v="Шайба"/>
    <s v="1632-2021-2.1.3-КМД2/3"/>
    <n v="256"/>
    <s v="Очередь 2"/>
    <x v="2"/>
    <n v="1.6"/>
    <n v="409.6"/>
    <s v="0"/>
    <n v="0"/>
    <n v="256"/>
    <n v="409.6"/>
    <m/>
  </r>
  <r>
    <n v="975"/>
    <s v="2Ш-2"/>
    <s v="Шайба"/>
    <s v="1632-2021-2.1.3-КМД2/3"/>
    <n v="24"/>
    <s v="Очередь 2"/>
    <x v="2"/>
    <n v="1"/>
    <n v="24"/>
    <s v="0"/>
    <n v="0"/>
    <n v="24"/>
    <n v="24"/>
    <m/>
  </r>
  <r>
    <n v="976"/>
    <s v="2Щ1-1"/>
    <s v="Щит"/>
    <s v="1632-2021-2.1.3-КМД2/3"/>
    <n v="16"/>
    <s v="Очередь 2"/>
    <x v="2"/>
    <n v="47.7"/>
    <n v="763.2"/>
    <s v="0"/>
    <n v="0"/>
    <n v="16"/>
    <n v="763.2"/>
    <m/>
  </r>
  <r>
    <n v="977"/>
    <s v="3А-1"/>
    <s v="Связь"/>
    <s v="1632-2021-2.1.3-КМД4"/>
    <n v="15"/>
    <s v="Очередь 3"/>
    <x v="2"/>
    <n v="45.5"/>
    <n v="682.5"/>
    <s v="0"/>
    <n v="0"/>
    <n v="15"/>
    <n v="682.5"/>
    <m/>
  </r>
  <r>
    <n v="978"/>
    <s v="3Б-1"/>
    <s v="Распорка"/>
    <s v="1632-2021-2.1.3-КМД4"/>
    <n v="1"/>
    <s v="Очередь 3"/>
    <x v="2"/>
    <n v="49.7"/>
    <n v="49.7"/>
    <s v="0"/>
    <n v="0"/>
    <n v="1"/>
    <n v="49.7"/>
    <m/>
  </r>
  <r>
    <n v="979"/>
    <s v="3Б-2"/>
    <s v="Распорка"/>
    <s v="1632-2021-2.1.3-КМД4"/>
    <n v="1"/>
    <s v="Очередь 3"/>
    <x v="2"/>
    <n v="70.599999999999994"/>
    <n v="70.599999999999994"/>
    <s v="0"/>
    <n v="0"/>
    <n v="1"/>
    <n v="70.599999999999994"/>
    <m/>
  </r>
  <r>
    <n v="980"/>
    <s v="3Б1-1"/>
    <s v="Балка"/>
    <s v="1632-2021-2.1.3-КМД4"/>
    <n v="1"/>
    <s v="Очередь 3"/>
    <x v="1"/>
    <n v="4701.6000000000004"/>
    <n v="4701.6000000000004"/>
    <s v="0"/>
    <n v="0"/>
    <n v="1"/>
    <n v="4701.6000000000004"/>
    <m/>
  </r>
  <r>
    <n v="981"/>
    <s v="3Б1-2"/>
    <s v="Балка"/>
    <s v="1632-2021-2.1.3-КМД4"/>
    <n v="2"/>
    <s v="Очередь 3"/>
    <x v="1"/>
    <n v="4551.2"/>
    <n v="9102.4"/>
    <s v="0"/>
    <n v="0"/>
    <n v="2"/>
    <n v="9102.4"/>
    <m/>
  </r>
  <r>
    <n v="982"/>
    <s v="3Б1-3"/>
    <s v="Балка"/>
    <s v="1632-2021-2.1.3-КМД4"/>
    <n v="1"/>
    <s v="Очередь 3"/>
    <x v="1"/>
    <n v="4535.6000000000004"/>
    <n v="4535.6000000000004"/>
    <s v="0"/>
    <n v="0"/>
    <n v="1"/>
    <n v="4535.6000000000004"/>
    <m/>
  </r>
  <r>
    <n v="983"/>
    <s v="3Б1-4"/>
    <s v="Балка"/>
    <s v="1632-2021-2.1.3-КМД4"/>
    <n v="1"/>
    <s v="Очередь 3"/>
    <x v="1"/>
    <n v="4535.6000000000004"/>
    <n v="4535.6000000000004"/>
    <s v="0"/>
    <n v="0"/>
    <n v="1"/>
    <n v="4535.6000000000004"/>
    <m/>
  </r>
  <r>
    <n v="984"/>
    <s v="3Б1-5"/>
    <s v="Балка"/>
    <s v="1632-2021-2.1.3-КМД4"/>
    <n v="1"/>
    <s v="Очередь 3"/>
    <x v="1"/>
    <n v="4551.2"/>
    <n v="4551.2"/>
    <s v="0"/>
    <n v="0"/>
    <n v="1"/>
    <n v="4551.2"/>
    <m/>
  </r>
  <r>
    <n v="985"/>
    <s v="3Б1-6"/>
    <s v="Балка"/>
    <s v="1632-2021-2.1.3-КМД4"/>
    <n v="1"/>
    <s v="Очередь 3"/>
    <x v="1"/>
    <n v="4535.6000000000004"/>
    <n v="4535.6000000000004"/>
    <s v="0"/>
    <n v="0"/>
    <n v="1"/>
    <n v="4535.6000000000004"/>
    <m/>
  </r>
  <r>
    <n v="986"/>
    <s v="3Б1-7"/>
    <s v="Балка"/>
    <s v="1632-2021-2.1.3-КМД4"/>
    <n v="3"/>
    <s v="Очередь 3"/>
    <x v="1"/>
    <n v="4551.2"/>
    <n v="13653.599999999999"/>
    <s v="0"/>
    <n v="0"/>
    <n v="3"/>
    <n v="13653.599999999999"/>
    <m/>
  </r>
  <r>
    <n v="987"/>
    <s v="3Б1-8"/>
    <s v="Балка"/>
    <s v="1632-2021-2.1.3-КМД4"/>
    <n v="2"/>
    <s v="Очередь 3"/>
    <x v="1"/>
    <n v="4535.6000000000004"/>
    <n v="9071.2000000000007"/>
    <s v="0"/>
    <n v="0"/>
    <n v="2"/>
    <n v="9071.2000000000007"/>
    <m/>
  </r>
  <r>
    <n v="988"/>
    <s v="3Б1-9"/>
    <s v="Балка"/>
    <s v="1632-2021-2.1.3-КМД4"/>
    <n v="1"/>
    <s v="Очередь 3"/>
    <x v="1"/>
    <n v="4528.7"/>
    <n v="4528.7"/>
    <s v="0"/>
    <n v="0"/>
    <n v="1"/>
    <n v="4528.7"/>
    <m/>
  </r>
  <r>
    <n v="989"/>
    <s v="3Б2-1"/>
    <s v="Балка"/>
    <s v="1632-2021-2.1.3-КМД4"/>
    <n v="1"/>
    <s v="Очередь 3"/>
    <x v="1"/>
    <n v="4386.3999999999996"/>
    <n v="4386.3999999999996"/>
    <s v="0"/>
    <n v="0"/>
    <n v="1"/>
    <n v="4386.3999999999996"/>
    <m/>
  </r>
  <r>
    <n v="990"/>
    <s v="3Б2-2"/>
    <s v="Балка"/>
    <s v="1632-2021-2.1.3-КМД4"/>
    <n v="1"/>
    <s v="Очередь 3"/>
    <x v="1"/>
    <n v="4425.1000000000004"/>
    <n v="4425.1000000000004"/>
    <s v="0"/>
    <n v="0"/>
    <n v="1"/>
    <n v="4425.1000000000004"/>
    <m/>
  </r>
  <r>
    <n v="991"/>
    <s v="3Б4-1"/>
    <s v="Балка"/>
    <s v="1632-2021-2.1.3-КМД4"/>
    <n v="1"/>
    <s v="Очередь 3"/>
    <x v="2"/>
    <n v="242.1"/>
    <n v="242.1"/>
    <s v="0"/>
    <n v="0"/>
    <n v="1"/>
    <n v="242.1"/>
    <m/>
  </r>
  <r>
    <n v="992"/>
    <s v="3Б4-2"/>
    <s v="Балка"/>
    <s v="1632-2021-2.1.3-КМД4"/>
    <n v="3"/>
    <s v="Очередь 3"/>
    <x v="2"/>
    <n v="242.1"/>
    <n v="726.3"/>
    <s v="0"/>
    <n v="0"/>
    <n v="3"/>
    <n v="726.3"/>
    <m/>
  </r>
  <r>
    <n v="993"/>
    <s v="3Б4-3"/>
    <s v="Балка"/>
    <s v="1632-2021-2.1.3-КМД4"/>
    <n v="1"/>
    <s v="Очередь 3"/>
    <x v="2"/>
    <n v="686"/>
    <n v="686"/>
    <s v="0"/>
    <n v="0"/>
    <n v="1"/>
    <n v="686"/>
    <m/>
  </r>
  <r>
    <n v="994"/>
    <s v="3Б4-4"/>
    <s v="Балка"/>
    <s v="1632-2021-2.1.3-КМД4"/>
    <n v="1"/>
    <s v="Очередь 3"/>
    <x v="2"/>
    <n v="697.7"/>
    <n v="697.7"/>
    <s v="0"/>
    <n v="0"/>
    <n v="1"/>
    <n v="697.7"/>
    <m/>
  </r>
  <r>
    <n v="995"/>
    <s v="3Б4-5"/>
    <s v="Балка"/>
    <s v="1632-2021-2.1.3-КМД4"/>
    <n v="2"/>
    <s v="Очередь 3"/>
    <x v="2"/>
    <n v="673.5"/>
    <n v="1347"/>
    <s v="0"/>
    <n v="0"/>
    <n v="2"/>
    <n v="1347"/>
    <m/>
  </r>
  <r>
    <n v="996"/>
    <s v="3Б4-6"/>
    <s v="Балка"/>
    <s v="1632-2021-2.1.3-КМД4"/>
    <n v="1"/>
    <s v="Очередь 3"/>
    <x v="2"/>
    <n v="673.5"/>
    <n v="673.5"/>
    <s v="0"/>
    <n v="0"/>
    <n v="1"/>
    <n v="673.5"/>
    <m/>
  </r>
  <r>
    <n v="997"/>
    <s v="3Б4-7"/>
    <s v="Балка"/>
    <s v="1632-2021-2.1.3-КМД4"/>
    <n v="1"/>
    <s v="Очередь 3"/>
    <x v="2"/>
    <n v="685.2"/>
    <n v="685.2"/>
    <s v="0"/>
    <n v="0"/>
    <n v="1"/>
    <n v="685.2"/>
    <m/>
  </r>
  <r>
    <n v="998"/>
    <s v="3Б4-8"/>
    <s v="Балка"/>
    <s v="1632-2021-2.1.3-КМД4"/>
    <n v="2"/>
    <s v="Очередь 3"/>
    <x v="2"/>
    <n v="673.5"/>
    <n v="1347"/>
    <s v="0"/>
    <n v="0"/>
    <n v="2"/>
    <n v="1347"/>
    <m/>
  </r>
  <r>
    <n v="999"/>
    <s v="3Б4-9"/>
    <s v="Балка"/>
    <s v="1632-2021-2.1.3-КМД4"/>
    <n v="1"/>
    <s v="Очередь 3"/>
    <x v="2"/>
    <n v="673.5"/>
    <n v="673.5"/>
    <s v="0"/>
    <n v="0"/>
    <n v="1"/>
    <n v="673.5"/>
    <m/>
  </r>
  <r>
    <n v="1000"/>
    <s v="3Б4-10"/>
    <s v="Балка"/>
    <s v="1632-2021-2.1.3-КМД4"/>
    <n v="1"/>
    <s v="Очередь 3"/>
    <x v="2"/>
    <n v="685.2"/>
    <n v="685.2"/>
    <s v="0"/>
    <n v="0"/>
    <n v="1"/>
    <n v="685.2"/>
    <m/>
  </r>
  <r>
    <n v="1001"/>
    <s v="3Б4-11"/>
    <s v="Балка"/>
    <s v="1632-2021-2.1.3-КМД4"/>
    <n v="2"/>
    <s v="Очередь 3"/>
    <x v="2"/>
    <n v="686"/>
    <n v="1372"/>
    <s v="0"/>
    <n v="0"/>
    <n v="2"/>
    <n v="1372"/>
    <m/>
  </r>
  <r>
    <n v="1002"/>
    <s v="3Б4-12"/>
    <s v="Балка"/>
    <s v="1632-2021-2.1.3-КМД4"/>
    <n v="1"/>
    <s v="Очередь 3"/>
    <x v="2"/>
    <n v="686"/>
    <n v="686"/>
    <s v="0"/>
    <n v="0"/>
    <n v="1"/>
    <n v="686"/>
    <m/>
  </r>
  <r>
    <n v="1003"/>
    <s v="3Б4-13"/>
    <s v="Балка"/>
    <s v="1632-2021-2.1.3-КМД4"/>
    <n v="1"/>
    <s v="Очередь 3"/>
    <x v="2"/>
    <n v="697.7"/>
    <n v="697.7"/>
    <s v="0"/>
    <n v="0"/>
    <n v="1"/>
    <n v="697.7"/>
    <m/>
  </r>
  <r>
    <n v="1004"/>
    <s v="3Б4-14"/>
    <s v="Балка"/>
    <s v="1632-2021-2.1.3-КМД4"/>
    <n v="2"/>
    <s v="Очередь 3"/>
    <x v="2"/>
    <n v="673.5"/>
    <n v="1347"/>
    <s v="0"/>
    <n v="0"/>
    <n v="2"/>
    <n v="1347"/>
    <m/>
  </r>
  <r>
    <n v="1005"/>
    <s v="3Б4-15"/>
    <s v="Балка"/>
    <s v="1632-2021-2.1.3-КМД4"/>
    <n v="1"/>
    <s v="Очередь 3"/>
    <x v="2"/>
    <n v="652.20000000000005"/>
    <n v="652.20000000000005"/>
    <s v="0"/>
    <n v="0"/>
    <n v="1"/>
    <n v="652.20000000000005"/>
    <m/>
  </r>
  <r>
    <n v="1006"/>
    <s v="3Б4-16"/>
    <s v="Балка"/>
    <s v="1632-2021-2.1.3-КМД4"/>
    <n v="1"/>
    <s v="Очередь 3"/>
    <x v="2"/>
    <n v="663.9"/>
    <n v="663.9"/>
    <s v="0"/>
    <n v="0"/>
    <n v="1"/>
    <n v="663.9"/>
    <m/>
  </r>
  <r>
    <n v="1007"/>
    <s v="3Б4-17"/>
    <s v="Балка"/>
    <s v="1632-2021-2.1.3-КМД4"/>
    <n v="2"/>
    <s v="Очередь 3"/>
    <x v="2"/>
    <n v="652.20000000000005"/>
    <n v="1304.4000000000001"/>
    <s v="0"/>
    <n v="0"/>
    <n v="2"/>
    <n v="1304.4000000000001"/>
    <m/>
  </r>
  <r>
    <n v="1008"/>
    <s v="3Б4-18"/>
    <s v="Балка"/>
    <s v="1632-2021-2.1.3-КМД4"/>
    <n v="1"/>
    <s v="Очередь 3"/>
    <x v="2"/>
    <n v="664.1"/>
    <n v="664.1"/>
    <s v="0"/>
    <n v="0"/>
    <n v="1"/>
    <n v="664.1"/>
    <m/>
  </r>
  <r>
    <n v="1009"/>
    <s v="3Б4-19"/>
    <s v="Балка"/>
    <s v="1632-2021-2.1.3-КМД4"/>
    <n v="1"/>
    <s v="Очередь 3"/>
    <x v="2"/>
    <n v="696.2"/>
    <n v="696.2"/>
    <s v="0"/>
    <n v="0"/>
    <n v="1"/>
    <n v="696.2"/>
    <m/>
  </r>
  <r>
    <n v="1010"/>
    <s v="3Б4-20"/>
    <s v="Балка"/>
    <s v="1632-2021-2.1.3-КМД4"/>
    <n v="1"/>
    <s v="Очередь 3"/>
    <x v="2"/>
    <n v="685.1"/>
    <n v="685.1"/>
    <s v="0"/>
    <n v="0"/>
    <n v="1"/>
    <n v="685.1"/>
    <m/>
  </r>
  <r>
    <n v="1011"/>
    <s v="3Б4-21"/>
    <s v="Балка"/>
    <s v="1632-2021-2.1.3-КМД4"/>
    <n v="1"/>
    <s v="Очередь 3"/>
    <x v="2"/>
    <n v="685.3"/>
    <n v="685.3"/>
    <s v="0"/>
    <n v="0"/>
    <n v="1"/>
    <n v="685.3"/>
    <m/>
  </r>
  <r>
    <n v="1012"/>
    <s v="3Б4-22"/>
    <s v="Балка"/>
    <s v="1632-2021-2.1.3-КМД4"/>
    <n v="1"/>
    <s v="Очередь 3"/>
    <x v="2"/>
    <n v="678.9"/>
    <n v="678.9"/>
    <s v="0"/>
    <n v="0"/>
    <n v="1"/>
    <n v="678.9"/>
    <m/>
  </r>
  <r>
    <n v="1013"/>
    <s v="3Б4-23"/>
    <s v="Балка"/>
    <s v="1632-2021-2.1.3-КМД4"/>
    <n v="1"/>
    <s v="Очередь 3"/>
    <x v="2"/>
    <n v="691.2"/>
    <n v="691.2"/>
    <s v="0"/>
    <n v="0"/>
    <n v="1"/>
    <n v="691.2"/>
    <m/>
  </r>
  <r>
    <n v="1014"/>
    <s v="3Б4-24"/>
    <s v="Балка"/>
    <s v="1632-2021-2.1.3-КМД4"/>
    <n v="1"/>
    <s v="Очередь 3"/>
    <x v="2"/>
    <n v="666.4"/>
    <n v="666.4"/>
    <s v="0"/>
    <n v="0"/>
    <n v="1"/>
    <n v="666.4"/>
    <m/>
  </r>
  <r>
    <n v="1015"/>
    <s v="3Б4-25"/>
    <s v="Балка"/>
    <s v="1632-2021-2.1.3-КМД4"/>
    <n v="1"/>
    <s v="Очередь 3"/>
    <x v="2"/>
    <n v="666.4"/>
    <n v="666.4"/>
    <s v="0"/>
    <n v="0"/>
    <n v="1"/>
    <n v="666.4"/>
    <m/>
  </r>
  <r>
    <n v="1016"/>
    <s v="3Б4-26"/>
    <s v="Балка"/>
    <s v="1632-2021-2.1.3-КМД4"/>
    <n v="1"/>
    <s v="Очередь 3"/>
    <x v="2"/>
    <n v="655.5"/>
    <n v="655.5"/>
    <s v="0"/>
    <n v="0"/>
    <n v="1"/>
    <n v="655.5"/>
    <m/>
  </r>
  <r>
    <n v="1017"/>
    <s v="3Б4-27"/>
    <s v="Балка"/>
    <s v="1632-2021-2.1.3-КМД4"/>
    <n v="1"/>
    <s v="Очередь 3"/>
    <x v="2"/>
    <n v="663.5"/>
    <n v="663.5"/>
    <s v="0"/>
    <n v="0"/>
    <n v="1"/>
    <n v="663.5"/>
    <m/>
  </r>
  <r>
    <n v="1018"/>
    <s v="3Б4-28"/>
    <s v="Балка"/>
    <s v="1632-2021-2.1.3-КМД4"/>
    <n v="1"/>
    <s v="Очередь 3"/>
    <x v="2"/>
    <n v="668"/>
    <n v="668"/>
    <s v="0"/>
    <n v="0"/>
    <n v="1"/>
    <n v="668"/>
    <m/>
  </r>
  <r>
    <n v="1019"/>
    <s v="3Б4-29"/>
    <s v="Балка"/>
    <s v="1632-2021-2.1.3-КМД4"/>
    <n v="1"/>
    <s v="Очередь 3"/>
    <x v="2"/>
    <n v="678.4"/>
    <n v="678.4"/>
    <s v="0"/>
    <n v="0"/>
    <n v="1"/>
    <n v="678.4"/>
    <m/>
  </r>
  <r>
    <n v="1020"/>
    <s v="3Б4-30"/>
    <s v="Балка"/>
    <s v="1632-2021-2.1.3-КМД4"/>
    <n v="2"/>
    <s v="Очередь 3"/>
    <x v="2"/>
    <n v="658.3"/>
    <n v="1316.6"/>
    <s v="0"/>
    <n v="0"/>
    <n v="2"/>
    <n v="1316.6"/>
    <m/>
  </r>
  <r>
    <n v="1021"/>
    <s v="3Б4-31"/>
    <s v="Балка"/>
    <s v="1632-2021-2.1.3-КМД4"/>
    <n v="2"/>
    <s v="Очередь 3"/>
    <x v="2"/>
    <n v="670.6"/>
    <n v="1341.2"/>
    <s v="0"/>
    <n v="0"/>
    <n v="2"/>
    <n v="1341.2"/>
    <m/>
  </r>
  <r>
    <n v="1022"/>
    <s v="3Б4-32"/>
    <s v="Балка"/>
    <s v="1632-2021-2.1.3-КМД4"/>
    <n v="4"/>
    <s v="Очередь 3"/>
    <x v="2"/>
    <n v="645.79999999999995"/>
    <n v="2583.1999999999998"/>
    <s v="0"/>
    <n v="0"/>
    <n v="4"/>
    <n v="2583.1999999999998"/>
    <m/>
  </r>
  <r>
    <n v="1023"/>
    <s v="3Б4-33"/>
    <s v="Балка"/>
    <s v="1632-2021-2.1.3-КМД4"/>
    <n v="1"/>
    <s v="Очередь 3"/>
    <x v="2"/>
    <n v="645.79999999999995"/>
    <n v="645.79999999999995"/>
    <s v="0"/>
    <n v="0"/>
    <n v="1"/>
    <n v="645.79999999999995"/>
    <m/>
  </r>
  <r>
    <n v="1024"/>
    <s v="3Б4-34"/>
    <s v="Балка"/>
    <s v="1632-2021-2.1.3-КМД4"/>
    <n v="1"/>
    <s v="Очередь 3"/>
    <x v="2"/>
    <n v="658.1"/>
    <n v="658.1"/>
    <s v="0"/>
    <n v="0"/>
    <n v="1"/>
    <n v="658.1"/>
    <m/>
  </r>
  <r>
    <n v="1025"/>
    <s v="3Б4-35"/>
    <s v="Балка"/>
    <s v="1632-2021-2.1.3-КМД4"/>
    <n v="2"/>
    <s v="Очередь 3"/>
    <x v="2"/>
    <n v="645.79999999999995"/>
    <n v="1291.5999999999999"/>
    <s v="0"/>
    <n v="0"/>
    <n v="2"/>
    <n v="1291.5999999999999"/>
    <m/>
  </r>
  <r>
    <n v="1026"/>
    <s v="3Б4-36"/>
    <s v="Балка"/>
    <s v="1632-2021-2.1.3-КМД4"/>
    <n v="1"/>
    <s v="Очередь 3"/>
    <x v="2"/>
    <n v="647.20000000000005"/>
    <n v="647.20000000000005"/>
    <s v="0"/>
    <n v="0"/>
    <n v="1"/>
    <n v="647.20000000000005"/>
    <m/>
  </r>
  <r>
    <n v="1027"/>
    <s v="3Б4-37"/>
    <s v="Балка"/>
    <s v="1632-2021-2.1.3-КМД4"/>
    <n v="1"/>
    <s v="Очередь 3"/>
    <x v="2"/>
    <n v="659.5"/>
    <n v="659.5"/>
    <s v="0"/>
    <n v="0"/>
    <n v="1"/>
    <n v="659.5"/>
    <m/>
  </r>
  <r>
    <n v="1028"/>
    <s v="3Б4-38"/>
    <s v="Балка"/>
    <s v="1632-2021-2.1.3-КМД4"/>
    <n v="2"/>
    <s v="Очередь 3"/>
    <x v="2"/>
    <n v="658.3"/>
    <n v="1316.6"/>
    <s v="0"/>
    <n v="0"/>
    <n v="2"/>
    <n v="1316.6"/>
    <m/>
  </r>
  <r>
    <n v="1029"/>
    <s v="3Б4-39"/>
    <s v="Балка"/>
    <s v="1632-2021-2.1.3-КМД4"/>
    <n v="1"/>
    <s v="Очередь 3"/>
    <x v="2"/>
    <n v="658.3"/>
    <n v="658.3"/>
    <s v="0"/>
    <n v="0"/>
    <n v="1"/>
    <n v="658.3"/>
    <m/>
  </r>
  <r>
    <n v="1030"/>
    <s v="3Б4-40"/>
    <s v="Балка"/>
    <s v="1632-2021-2.1.3-КМД4"/>
    <n v="1"/>
    <s v="Очередь 3"/>
    <x v="2"/>
    <n v="670.6"/>
    <n v="670.6"/>
    <s v="0"/>
    <n v="0"/>
    <n v="1"/>
    <n v="670.6"/>
    <m/>
  </r>
  <r>
    <n v="1031"/>
    <s v="3Б4-41"/>
    <s v="Балка"/>
    <s v="1632-2021-2.1.3-КМД4"/>
    <n v="2"/>
    <s v="Очередь 3"/>
    <x v="2"/>
    <n v="645.79999999999995"/>
    <n v="1291.5999999999999"/>
    <s v="0"/>
    <n v="0"/>
    <n v="2"/>
    <n v="1291.5999999999999"/>
    <m/>
  </r>
  <r>
    <n v="1032"/>
    <s v="3Б4-42"/>
    <s v="Балка"/>
    <s v="1632-2021-2.1.3-КМД4"/>
    <n v="1"/>
    <s v="Очередь 3"/>
    <x v="2"/>
    <n v="645.79999999999995"/>
    <n v="645.79999999999995"/>
    <s v="0"/>
    <n v="0"/>
    <n v="1"/>
    <n v="645.79999999999995"/>
    <m/>
  </r>
  <r>
    <n v="1033"/>
    <s v="3Б4-43"/>
    <s v="Балка"/>
    <s v="1632-2021-2.1.3-КМД4"/>
    <n v="1"/>
    <s v="Очередь 3"/>
    <x v="2"/>
    <n v="653"/>
    <n v="653"/>
    <s v="0"/>
    <n v="0"/>
    <n v="1"/>
    <n v="653"/>
    <m/>
  </r>
  <r>
    <n v="1034"/>
    <s v="3Б4-44"/>
    <s v="Балка"/>
    <s v="1632-2021-2.1.3-КМД4"/>
    <n v="2"/>
    <s v="Очередь 3"/>
    <x v="2"/>
    <n v="658.3"/>
    <n v="1316.6"/>
    <s v="0"/>
    <n v="0"/>
    <n v="2"/>
    <n v="1316.6"/>
    <m/>
  </r>
  <r>
    <n v="1035"/>
    <s v="3Б5-1"/>
    <s v="Балка"/>
    <s v="1632-2021-2.1.3-КМД4"/>
    <n v="1"/>
    <s v="Очередь 3"/>
    <x v="2"/>
    <n v="658.5"/>
    <n v="658.5"/>
    <s v="0"/>
    <n v="0"/>
    <n v="1"/>
    <n v="658.5"/>
    <m/>
  </r>
  <r>
    <n v="1036"/>
    <s v="3Б7-1"/>
    <s v="Балка"/>
    <s v="1632-2021-2.1.3-КМД4"/>
    <n v="1"/>
    <s v="Очередь 3"/>
    <x v="2"/>
    <n v="40.5"/>
    <n v="40.5"/>
    <s v="0"/>
    <n v="0"/>
    <n v="1"/>
    <n v="40.5"/>
    <m/>
  </r>
  <r>
    <n v="1037"/>
    <s v="3Б7-2"/>
    <s v="Балка"/>
    <s v="1632-2021-2.1.3-КМД4"/>
    <n v="7"/>
    <s v="Очередь 3"/>
    <x v="2"/>
    <n v="43.2"/>
    <n v="302.40000000000003"/>
    <s v="0"/>
    <n v="0"/>
    <n v="7"/>
    <n v="302.40000000000003"/>
    <m/>
  </r>
  <r>
    <n v="1038"/>
    <s v="3Б7-3"/>
    <s v="Балка"/>
    <s v="1632-2021-2.1.3-КМД4"/>
    <n v="28"/>
    <s v="Очередь 3"/>
    <x v="2"/>
    <n v="123.4"/>
    <n v="3455.2000000000003"/>
    <s v="0"/>
    <n v="0"/>
    <n v="28"/>
    <n v="3455.2000000000003"/>
    <m/>
  </r>
  <r>
    <n v="1039"/>
    <s v="3Б7-4"/>
    <s v="Балка"/>
    <s v="1632-2021-2.1.3-КМД4"/>
    <n v="11"/>
    <s v="Очередь 3"/>
    <x v="2"/>
    <n v="119.5"/>
    <n v="1314.5"/>
    <s v="0"/>
    <n v="0"/>
    <n v="11"/>
    <n v="1314.5"/>
    <m/>
  </r>
  <r>
    <n v="1040"/>
    <s v="3Б7-5"/>
    <s v="Балка"/>
    <s v="1632-2021-2.1.3-КМД4"/>
    <n v="1"/>
    <s v="Очередь 3"/>
    <x v="2"/>
    <n v="23.5"/>
    <n v="23.5"/>
    <s v="0"/>
    <n v="0"/>
    <n v="1"/>
    <n v="23.5"/>
    <m/>
  </r>
  <r>
    <n v="1041"/>
    <s v="3Б7-6"/>
    <s v="Балка"/>
    <s v="1632-2021-2.1.3-КМД4"/>
    <n v="1"/>
    <s v="Очередь 3"/>
    <x v="2"/>
    <n v="36.200000000000003"/>
    <n v="36.200000000000003"/>
    <s v="0"/>
    <n v="0"/>
    <n v="1"/>
    <n v="36.200000000000003"/>
    <m/>
  </r>
  <r>
    <n v="1042"/>
    <s v="3Б7-7"/>
    <s v="Балка"/>
    <s v="1632-2021-2.1.3-КМД4"/>
    <n v="2"/>
    <s v="Очередь 3"/>
    <x v="2"/>
    <n v="46.3"/>
    <n v="92.6"/>
    <s v="0"/>
    <n v="0"/>
    <n v="2"/>
    <n v="92.6"/>
    <m/>
  </r>
  <r>
    <n v="1043"/>
    <s v="3Б7-8"/>
    <s v="Балка"/>
    <s v="1632-2021-2.1.3-КМД4"/>
    <n v="2"/>
    <s v="Очередь 3"/>
    <x v="2"/>
    <n v="40.5"/>
    <n v="81"/>
    <s v="0"/>
    <n v="0"/>
    <n v="2"/>
    <n v="81"/>
    <m/>
  </r>
  <r>
    <n v="1044"/>
    <s v="3Б7-9"/>
    <s v="Балка"/>
    <s v="1632-2021-2.1.3-КМД4"/>
    <n v="9"/>
    <s v="Очередь 3"/>
    <x v="2"/>
    <n v="50.3"/>
    <n v="452.7"/>
    <s v="0"/>
    <n v="0"/>
    <n v="9"/>
    <n v="452.7"/>
    <m/>
  </r>
  <r>
    <n v="1045"/>
    <s v="3Б7-10"/>
    <s v="Балка"/>
    <s v="1632-2021-2.1.3-КМД4"/>
    <n v="1"/>
    <s v="Очередь 3"/>
    <x v="2"/>
    <n v="123.1"/>
    <n v="123.1"/>
    <s v="0"/>
    <n v="0"/>
    <n v="1"/>
    <n v="123.1"/>
    <m/>
  </r>
  <r>
    <n v="1046"/>
    <s v="3Б7-11"/>
    <s v="Балка"/>
    <s v="1632-2021-2.1.3-КМД4"/>
    <n v="2"/>
    <s v="Очередь 3"/>
    <x v="2"/>
    <n v="46.3"/>
    <n v="92.6"/>
    <s v="0"/>
    <n v="0"/>
    <n v="2"/>
    <n v="92.6"/>
    <m/>
  </r>
  <r>
    <n v="1047"/>
    <s v="3Б7-12"/>
    <s v="Балка"/>
    <s v="1632-2021-2.1.3-КМД4"/>
    <n v="2"/>
    <s v="Очередь 3"/>
    <x v="2"/>
    <n v="40.5"/>
    <n v="81"/>
    <s v="0"/>
    <n v="0"/>
    <n v="2"/>
    <n v="81"/>
    <m/>
  </r>
  <r>
    <n v="1048"/>
    <s v="3Б7-13"/>
    <s v="Балка"/>
    <s v="1632-2021-2.1.3-КМД4"/>
    <n v="1"/>
    <s v="Очередь 3"/>
    <x v="2"/>
    <n v="42.8"/>
    <n v="42.8"/>
    <s v="0"/>
    <n v="0"/>
    <n v="1"/>
    <n v="42.8"/>
    <m/>
  </r>
  <r>
    <n v="1049"/>
    <s v="3Б7-14"/>
    <s v="Балка"/>
    <s v="1632-2021-2.1.3-КМД4"/>
    <n v="1"/>
    <s v="Очередь 3"/>
    <x v="2"/>
    <n v="30.2"/>
    <n v="30.2"/>
    <s v="0"/>
    <n v="0"/>
    <n v="1"/>
    <n v="30.2"/>
    <m/>
  </r>
  <r>
    <n v="1050"/>
    <s v="3Б7-15"/>
    <s v="Балка"/>
    <s v="1632-2021-2.1.3-КМД4"/>
    <n v="1"/>
    <s v="Очередь 3"/>
    <x v="2"/>
    <n v="30.2"/>
    <n v="30.2"/>
    <s v="0"/>
    <n v="0"/>
    <n v="1"/>
    <n v="30.2"/>
    <m/>
  </r>
  <r>
    <n v="1051"/>
    <s v="3Б7-16"/>
    <s v="Балка"/>
    <s v="1632-2021-2.1.3-КМД4"/>
    <n v="2"/>
    <s v="Очередь 3"/>
    <x v="2"/>
    <n v="42.8"/>
    <n v="85.6"/>
    <s v="0"/>
    <n v="0"/>
    <n v="2"/>
    <n v="85.6"/>
    <m/>
  </r>
  <r>
    <n v="1052"/>
    <s v="3Б7-17"/>
    <s v="Балка"/>
    <s v="1632-2021-2.1.3-КМД4"/>
    <n v="1"/>
    <s v="Очередь 3"/>
    <x v="2"/>
    <n v="38.200000000000003"/>
    <n v="38.200000000000003"/>
    <s v="0"/>
    <n v="0"/>
    <n v="1"/>
    <n v="38.200000000000003"/>
    <m/>
  </r>
  <r>
    <n v="1053"/>
    <s v="3Б7-18"/>
    <s v="Балка"/>
    <s v="1632-2021-2.1.3-КМД4"/>
    <n v="1"/>
    <s v="Очередь 3"/>
    <x v="2"/>
    <n v="122"/>
    <n v="122"/>
    <s v="0"/>
    <n v="0"/>
    <n v="1"/>
    <n v="122"/>
    <m/>
  </r>
  <r>
    <n v="1054"/>
    <s v="3Б7-19"/>
    <s v="Балка"/>
    <s v="1632-2021-2.1.3-КМД4"/>
    <n v="50"/>
    <s v="Очередь 3"/>
    <x v="2"/>
    <n v="118.4"/>
    <n v="5920"/>
    <s v="0"/>
    <n v="0"/>
    <n v="50"/>
    <n v="5920"/>
    <m/>
  </r>
  <r>
    <n v="1055"/>
    <s v="3Б7-20"/>
    <s v="Балка"/>
    <s v="1632-2021-2.1.3-КМД4"/>
    <n v="1"/>
    <s v="Очередь 3"/>
    <x v="2"/>
    <n v="122"/>
    <n v="122"/>
    <s v="0"/>
    <n v="0"/>
    <n v="1"/>
    <n v="122"/>
    <m/>
  </r>
  <r>
    <n v="1056"/>
    <s v="3Б7-21"/>
    <s v="Балка"/>
    <s v="1632-2021-2.1.3-КМД4"/>
    <n v="1"/>
    <s v="Очередь 3"/>
    <x v="2"/>
    <n v="38.200000000000003"/>
    <n v="38.200000000000003"/>
    <s v="0"/>
    <n v="0"/>
    <n v="1"/>
    <n v="38.200000000000003"/>
    <m/>
  </r>
  <r>
    <n v="1057"/>
    <s v="3Б7-22"/>
    <s v="Балка"/>
    <s v="1632-2021-2.1.3-КМД4"/>
    <n v="1"/>
    <s v="Очередь 3"/>
    <x v="2"/>
    <n v="35"/>
    <n v="35"/>
    <s v="0"/>
    <n v="0"/>
    <n v="1"/>
    <n v="35"/>
    <m/>
  </r>
  <r>
    <n v="1058"/>
    <s v="3Б7-23"/>
    <s v="Балка"/>
    <s v="1632-2021-2.1.3-КМД4"/>
    <n v="2"/>
    <s v="Очередь 3"/>
    <x v="2"/>
    <n v="22.3"/>
    <n v="44.6"/>
    <s v="0"/>
    <n v="0"/>
    <n v="2"/>
    <n v="44.6"/>
    <m/>
  </r>
  <r>
    <n v="1059"/>
    <s v="3Б7-24"/>
    <s v="Балка"/>
    <s v="1632-2021-2.1.3-КМД4"/>
    <n v="1"/>
    <s v="Очередь 3"/>
    <x v="2"/>
    <n v="17.2"/>
    <n v="17.2"/>
    <s v="0"/>
    <n v="0"/>
    <n v="1"/>
    <n v="17.2"/>
    <m/>
  </r>
  <r>
    <n v="1060"/>
    <s v="3Б7-25"/>
    <s v="Балка"/>
    <s v="1632-2021-2.1.3-КМД4"/>
    <n v="1"/>
    <s v="Очередь 3"/>
    <x v="2"/>
    <n v="125"/>
    <n v="125"/>
    <s v="0"/>
    <n v="0"/>
    <n v="1"/>
    <n v="125"/>
    <m/>
  </r>
  <r>
    <n v="1061"/>
    <s v="3Б8-1"/>
    <s v="Балка"/>
    <s v="1632-2021-2.1.3-КМД4"/>
    <n v="1"/>
    <s v="Очередь 3"/>
    <x v="1"/>
    <n v="3757.4"/>
    <n v="3757.4"/>
    <s v="0"/>
    <n v="0"/>
    <n v="1"/>
    <n v="3757.4"/>
    <m/>
  </r>
  <r>
    <n v="1062"/>
    <s v="3Б8-2"/>
    <s v="Балка"/>
    <s v="1632-2021-2.1.3-КМД4"/>
    <n v="9"/>
    <s v="Очередь 3"/>
    <x v="1"/>
    <n v="3763.7"/>
    <n v="33873.299999999996"/>
    <s v="0"/>
    <n v="0"/>
    <n v="9"/>
    <n v="33873.299999999996"/>
    <m/>
  </r>
  <r>
    <n v="1063"/>
    <s v="3Б8-3"/>
    <s v="Балка"/>
    <s v="1632-2021-2.1.3-КМД4"/>
    <n v="1"/>
    <s v="Очередь 3"/>
    <x v="1"/>
    <n v="3772.2"/>
    <n v="3772.2"/>
    <s v="0"/>
    <n v="0"/>
    <n v="1"/>
    <n v="3772.2"/>
    <m/>
  </r>
  <r>
    <n v="1064"/>
    <s v="3Б8-4"/>
    <s v="Балка"/>
    <s v="1632-2021-2.1.3-КМД4"/>
    <n v="1"/>
    <s v="Очередь 3"/>
    <x v="1"/>
    <n v="3796.9"/>
    <n v="3796.9"/>
    <s v="0"/>
    <n v="0"/>
    <n v="1"/>
    <n v="3796.9"/>
    <m/>
  </r>
  <r>
    <n v="1065"/>
    <s v="3Б8-5"/>
    <s v="Балка"/>
    <s v="1632-2021-2.1.3-КМД4"/>
    <n v="1"/>
    <s v="Очередь 3"/>
    <x v="1"/>
    <n v="3785.3"/>
    <n v="3785.3"/>
    <s v="0"/>
    <n v="0"/>
    <n v="1"/>
    <n v="3785.3"/>
    <m/>
  </r>
  <r>
    <n v="1066"/>
    <s v="3Б8-6"/>
    <s v="Балка"/>
    <s v="1632-2021-2.1.3-КМД4"/>
    <n v="1"/>
    <s v="Очередь 3"/>
    <x v="1"/>
    <n v="3796.9"/>
    <n v="3796.9"/>
    <s v="0"/>
    <n v="0"/>
    <n v="1"/>
    <n v="3796.9"/>
    <m/>
  </r>
  <r>
    <n v="1067"/>
    <s v="3Б8-7"/>
    <s v="Балка"/>
    <s v="1632-2021-2.1.3-КМД4"/>
    <n v="1"/>
    <s v="Очередь 3"/>
    <x v="1"/>
    <n v="3757.4"/>
    <n v="3757.4"/>
    <s v="0"/>
    <n v="0"/>
    <n v="1"/>
    <n v="3757.4"/>
    <m/>
  </r>
  <r>
    <n v="1068"/>
    <s v="3Б11-1"/>
    <s v="Балка"/>
    <s v="1632-2021-2.1.3-КМД4"/>
    <n v="1"/>
    <s v="Очередь 3"/>
    <x v="2"/>
    <n v="791.2"/>
    <n v="791.2"/>
    <s v="0"/>
    <n v="0"/>
    <n v="1"/>
    <n v="791.2"/>
    <m/>
  </r>
  <r>
    <n v="1069"/>
    <s v="3Б13-1"/>
    <s v="Балка"/>
    <s v="1632-2021-2.1.3-КМД4"/>
    <n v="3"/>
    <s v="Очередь 3"/>
    <x v="2"/>
    <n v="39"/>
    <n v="117"/>
    <s v="0"/>
    <n v="0"/>
    <n v="3"/>
    <n v="117"/>
    <m/>
  </r>
  <r>
    <n v="1070"/>
    <s v="3Б13-2"/>
    <s v="Балка"/>
    <s v="1632-2021-2.1.3-КМД4"/>
    <n v="2"/>
    <s v="Очередь 3"/>
    <x v="2"/>
    <n v="64.7"/>
    <n v="129.4"/>
    <s v="0"/>
    <n v="0"/>
    <n v="2"/>
    <n v="129.4"/>
    <m/>
  </r>
  <r>
    <n v="1071"/>
    <s v="3Б13-3"/>
    <s v="Балка"/>
    <s v="1632-2021-2.1.3-КМД4"/>
    <n v="3"/>
    <s v="Очередь 3"/>
    <x v="2"/>
    <n v="41.5"/>
    <n v="124.5"/>
    <s v="0"/>
    <n v="0"/>
    <n v="3"/>
    <n v="124.5"/>
    <m/>
  </r>
  <r>
    <n v="1072"/>
    <s v="3Б13-4"/>
    <s v="Балка"/>
    <s v="1632-2021-2.1.3-КМД4"/>
    <n v="3"/>
    <s v="Очередь 3"/>
    <x v="2"/>
    <n v="38.200000000000003"/>
    <n v="114.60000000000001"/>
    <s v="0"/>
    <n v="0"/>
    <n v="3"/>
    <n v="114.60000000000001"/>
    <m/>
  </r>
  <r>
    <n v="1073"/>
    <s v="3Б13-5"/>
    <s v="Балка"/>
    <s v="1632-2021-2.1.3-КМД4"/>
    <n v="1"/>
    <s v="Очередь 3"/>
    <x v="2"/>
    <n v="59.4"/>
    <n v="59.4"/>
    <s v="0"/>
    <n v="0"/>
    <n v="1"/>
    <n v="59.4"/>
    <m/>
  </r>
  <r>
    <n v="1074"/>
    <s v="3Б13-6"/>
    <s v="Балка"/>
    <s v="1632-2021-2.1.3-КМД4"/>
    <n v="1"/>
    <s v="Очередь 3"/>
    <x v="2"/>
    <n v="60.3"/>
    <n v="60.3"/>
    <s v="0"/>
    <n v="0"/>
    <n v="1"/>
    <n v="60.3"/>
    <m/>
  </r>
  <r>
    <n v="1075"/>
    <s v="3Б13-7"/>
    <s v="Балка"/>
    <s v="1632-2021-2.1.3-КМД4"/>
    <n v="1"/>
    <s v="Очередь 3"/>
    <x v="2"/>
    <n v="39"/>
    <n v="39"/>
    <s v="0"/>
    <n v="0"/>
    <n v="1"/>
    <n v="39"/>
    <m/>
  </r>
  <r>
    <n v="1076"/>
    <s v="3Б13-8"/>
    <s v="Балка"/>
    <s v="1632-2021-2.1.3-КМД4"/>
    <n v="1"/>
    <s v="Очередь 3"/>
    <x v="2"/>
    <n v="12.5"/>
    <n v="12.5"/>
    <s v="0"/>
    <n v="0"/>
    <n v="1"/>
    <n v="12.5"/>
    <m/>
  </r>
  <r>
    <n v="1077"/>
    <s v="3Б13-9"/>
    <s v="Балка"/>
    <s v="1632-2021-2.1.3-КМД4"/>
    <n v="3"/>
    <s v="Очередь 3"/>
    <x v="2"/>
    <n v="18"/>
    <n v="54"/>
    <s v="0"/>
    <n v="0"/>
    <n v="3"/>
    <n v="54"/>
    <m/>
  </r>
  <r>
    <n v="1078"/>
    <s v="3Б13-10"/>
    <s v="Балка"/>
    <s v="1632-2021-2.1.3-КМД4"/>
    <n v="14"/>
    <s v="Очередь 3"/>
    <x v="2"/>
    <n v="15.8"/>
    <n v="221.20000000000002"/>
    <s v="0"/>
    <n v="0"/>
    <n v="14"/>
    <n v="221.20000000000002"/>
    <m/>
  </r>
  <r>
    <n v="1079"/>
    <s v="3Б13-11"/>
    <s v="Балка"/>
    <s v="1632-2021-2.1.3-КМД4"/>
    <n v="1"/>
    <s v="Очередь 3"/>
    <x v="2"/>
    <n v="18.5"/>
    <n v="18.5"/>
    <s v="0"/>
    <n v="0"/>
    <n v="1"/>
    <n v="18.5"/>
    <m/>
  </r>
  <r>
    <n v="1080"/>
    <s v="3Б13-12"/>
    <s v="Балка"/>
    <s v="1632-2021-2.1.3-КМД4"/>
    <n v="1"/>
    <s v="Очередь 3"/>
    <x v="2"/>
    <n v="12.1"/>
    <n v="12.1"/>
    <s v="0"/>
    <n v="0"/>
    <n v="1"/>
    <n v="12.1"/>
    <m/>
  </r>
  <r>
    <n v="1081"/>
    <s v="3Б13-13"/>
    <s v="Балка"/>
    <s v="1632-2021-2.1.3-КМД4"/>
    <n v="1"/>
    <s v="Очередь 3"/>
    <x v="2"/>
    <n v="15.4"/>
    <n v="15.4"/>
    <s v="0"/>
    <n v="0"/>
    <n v="1"/>
    <n v="15.4"/>
    <m/>
  </r>
  <r>
    <n v="1082"/>
    <s v="3Б13-14"/>
    <s v="Балка"/>
    <s v="1632-2021-2.1.3-КМД4"/>
    <n v="3"/>
    <s v="Очередь 3"/>
    <x v="2"/>
    <n v="49"/>
    <n v="147"/>
    <s v="0"/>
    <n v="0"/>
    <n v="3"/>
    <n v="147"/>
    <m/>
  </r>
  <r>
    <n v="1083"/>
    <s v="3Б13-15"/>
    <s v="Балка"/>
    <s v="1632-2021-2.1.3-КМД4"/>
    <n v="3"/>
    <s v="Очередь 3"/>
    <x v="2"/>
    <n v="45.6"/>
    <n v="136.80000000000001"/>
    <s v="0"/>
    <n v="0"/>
    <n v="3"/>
    <n v="136.80000000000001"/>
    <m/>
  </r>
  <r>
    <n v="1084"/>
    <s v="3Б14-1"/>
    <s v="Балка"/>
    <s v="1632-2021-2.1.3-КМД4"/>
    <n v="1"/>
    <s v="Очередь 3"/>
    <x v="2"/>
    <n v="351.7"/>
    <n v="351.7"/>
    <s v="0"/>
    <n v="0"/>
    <n v="1"/>
    <n v="351.7"/>
    <m/>
  </r>
  <r>
    <n v="1085"/>
    <s v="3Б14-2"/>
    <s v="Балка"/>
    <s v="1632-2021-2.1.3-КМД4"/>
    <n v="1"/>
    <s v="Очередь 3"/>
    <x v="2"/>
    <n v="341.6"/>
    <n v="341.6"/>
    <s v="0"/>
    <n v="0"/>
    <n v="1"/>
    <n v="341.6"/>
    <m/>
  </r>
  <r>
    <n v="1086"/>
    <s v="3Б14-3"/>
    <s v="Балка"/>
    <s v="1632-2021-2.1.3-КМД4"/>
    <n v="1"/>
    <s v="Очередь 3"/>
    <x v="2"/>
    <n v="50.9"/>
    <n v="50.9"/>
    <s v="0"/>
    <n v="0"/>
    <n v="1"/>
    <n v="50.9"/>
    <m/>
  </r>
  <r>
    <n v="1087"/>
    <s v="3Б14-4"/>
    <s v="Балка"/>
    <s v="1632-2021-2.1.3-КМД4"/>
    <n v="1"/>
    <s v="Очередь 3"/>
    <x v="2"/>
    <n v="344.3"/>
    <n v="344.3"/>
    <s v="0"/>
    <n v="0"/>
    <n v="1"/>
    <n v="344.3"/>
    <m/>
  </r>
  <r>
    <n v="1088"/>
    <s v="3Б14-5"/>
    <s v="Балка"/>
    <s v="1632-2021-2.1.3-КМД4"/>
    <n v="1"/>
    <s v="Очередь 3"/>
    <x v="2"/>
    <n v="357.2"/>
    <n v="357.2"/>
    <s v="0"/>
    <n v="0"/>
    <n v="1"/>
    <n v="357.2"/>
    <m/>
  </r>
  <r>
    <n v="1089"/>
    <s v="3В-1"/>
    <s v="Ригель фахверка"/>
    <s v="1632-2021-2.1.3-КМД4"/>
    <n v="1"/>
    <s v="Очередь 3"/>
    <x v="2"/>
    <n v="3.9"/>
    <n v="3.9"/>
    <s v="0"/>
    <n v="0"/>
    <n v="1"/>
    <n v="3.9"/>
    <m/>
  </r>
  <r>
    <n v="1090"/>
    <s v="3В-2"/>
    <s v="Ригель фахверка"/>
    <s v="1632-2021-2.1.3-КМД4"/>
    <n v="1"/>
    <s v="Очередь 3"/>
    <x v="2"/>
    <n v="16.5"/>
    <n v="16.5"/>
    <s v="0"/>
    <n v="0"/>
    <n v="1"/>
    <n v="16.5"/>
    <m/>
  </r>
  <r>
    <n v="1091"/>
    <s v="3В-3"/>
    <s v="Ригель фахверка"/>
    <s v="1632-2021-2.1.3-КМД4"/>
    <n v="1"/>
    <s v="Очередь 3"/>
    <x v="2"/>
    <n v="1.5"/>
    <n v="1.5"/>
    <s v="0"/>
    <n v="0"/>
    <n v="1"/>
    <n v="1.5"/>
    <m/>
  </r>
  <r>
    <n v="1092"/>
    <s v="3В-4"/>
    <s v="Ригель фахверка"/>
    <s v="1632-2021-2.1.3-КМД4"/>
    <n v="1"/>
    <s v="Очередь 3"/>
    <x v="2"/>
    <n v="6.7"/>
    <n v="6.7"/>
    <s v="0"/>
    <n v="0"/>
    <n v="1"/>
    <n v="6.7"/>
    <m/>
  </r>
  <r>
    <n v="1093"/>
    <s v="3В-5"/>
    <s v="Ригель фахверка"/>
    <s v="1632-2021-2.1.3-КМД4"/>
    <n v="1"/>
    <s v="Очередь 3"/>
    <x v="2"/>
    <n v="3.1"/>
    <n v="3.1"/>
    <s v="0"/>
    <n v="0"/>
    <n v="1"/>
    <n v="3.1"/>
    <m/>
  </r>
  <r>
    <n v="1094"/>
    <s v="3В-6"/>
    <s v="Ригель фахверка"/>
    <s v="1632-2021-2.1.3-КМД4"/>
    <n v="1"/>
    <s v="Очередь 3"/>
    <x v="2"/>
    <n v="5.6"/>
    <n v="5.6"/>
    <s v="0"/>
    <n v="0"/>
    <n v="1"/>
    <n v="5.6"/>
    <m/>
  </r>
  <r>
    <n v="1095"/>
    <s v="3В-7"/>
    <s v="Ригель фахверка"/>
    <s v="1632-2021-2.1.3-КМД4"/>
    <n v="1"/>
    <s v="Очередь 3"/>
    <x v="2"/>
    <n v="9.1999999999999993"/>
    <n v="9.1999999999999993"/>
    <s v="0"/>
    <n v="0"/>
    <n v="1"/>
    <n v="9.1999999999999993"/>
    <m/>
  </r>
  <r>
    <n v="1096"/>
    <s v="3В-8"/>
    <s v="Ригель фахверка"/>
    <s v="1632-2021-2.1.3-КМД4"/>
    <n v="1"/>
    <s v="Очередь 3"/>
    <x v="2"/>
    <n v="11.1"/>
    <n v="11.1"/>
    <s v="0"/>
    <n v="0"/>
    <n v="1"/>
    <n v="11.1"/>
    <m/>
  </r>
  <r>
    <n v="1097"/>
    <s v="3В-9"/>
    <s v="Ригель фахверка"/>
    <s v="1632-2021-2.1.3-КМД4"/>
    <n v="1"/>
    <s v="Очередь 3"/>
    <x v="2"/>
    <n v="39.799999999999997"/>
    <n v="39.799999999999997"/>
    <s v="0"/>
    <n v="0"/>
    <n v="1"/>
    <n v="39.799999999999997"/>
    <m/>
  </r>
  <r>
    <n v="1098"/>
    <s v="3В-10"/>
    <s v="Ригель фахверка"/>
    <s v="1632-2021-2.1.3-КМД4"/>
    <n v="1"/>
    <s v="Очередь 3"/>
    <x v="2"/>
    <n v="29.2"/>
    <n v="29.2"/>
    <s v="0"/>
    <n v="0"/>
    <n v="1"/>
    <n v="29.2"/>
    <m/>
  </r>
  <r>
    <n v="1099"/>
    <s v="3ЗД1-1"/>
    <s v="Закладная деталь"/>
    <s v="1632-2021-2.1.3-КМД4"/>
    <n v="102"/>
    <s v="Очередь 3"/>
    <x v="2"/>
    <n v="8.4"/>
    <n v="856.80000000000007"/>
    <s v="0"/>
    <n v="0"/>
    <n v="102"/>
    <n v="856.80000000000007"/>
    <m/>
  </r>
  <r>
    <n v="1100"/>
    <s v="3ЗД1-2"/>
    <s v="Закладная деталь"/>
    <s v="1632-2021-2.1.3-КМД4"/>
    <n v="102"/>
    <s v="Очередь 3"/>
    <x v="2"/>
    <n v="2.2000000000000002"/>
    <n v="224.4"/>
    <s v="0"/>
    <n v="0"/>
    <n v="102"/>
    <n v="224.4"/>
    <m/>
  </r>
  <r>
    <n v="1101"/>
    <s v="3К1-1"/>
    <s v="Колонна"/>
    <s v="1632-2021-2.1.3-КМД4"/>
    <n v="2"/>
    <s v="Очередь 3"/>
    <x v="2"/>
    <n v="1183.5999999999999"/>
    <n v="2367.1999999999998"/>
    <s v="0"/>
    <n v="0"/>
    <n v="2"/>
    <n v="2367.1999999999998"/>
    <m/>
  </r>
  <r>
    <n v="1102"/>
    <s v="3К1-2"/>
    <s v="Колонна"/>
    <s v="1632-2021-2.1.3-КМД4"/>
    <n v="2"/>
    <s v="Очередь 3"/>
    <x v="2"/>
    <n v="225.6"/>
    <n v="451.2"/>
    <s v="0"/>
    <n v="0"/>
    <n v="2"/>
    <n v="451.2"/>
    <m/>
  </r>
  <r>
    <n v="1103"/>
    <s v="3К1-3"/>
    <s v="Колонна"/>
    <s v="1632-2021-2.1.3-КМД4"/>
    <n v="2"/>
    <s v="Очередь 3"/>
    <x v="2"/>
    <n v="1183.5999999999999"/>
    <n v="2367.1999999999998"/>
    <s v="0"/>
    <n v="0"/>
    <n v="2"/>
    <n v="2367.1999999999998"/>
    <m/>
  </r>
  <r>
    <n v="1104"/>
    <s v="3К1-4"/>
    <s v="Колонна"/>
    <s v="1632-2021-2.1.3-КМД4"/>
    <n v="3"/>
    <s v="Очередь 3"/>
    <x v="2"/>
    <n v="225.6"/>
    <n v="676.8"/>
    <s v="0"/>
    <n v="0"/>
    <n v="3"/>
    <n v="676.8"/>
    <m/>
  </r>
  <r>
    <n v="1105"/>
    <s v="3К1-5"/>
    <s v="Колонна"/>
    <s v="1632-2021-2.1.3-КМД4"/>
    <n v="1"/>
    <s v="Очередь 3"/>
    <x v="2"/>
    <n v="1192.7"/>
    <n v="1192.7"/>
    <s v="0"/>
    <n v="0"/>
    <n v="1"/>
    <n v="1192.7"/>
    <m/>
  </r>
  <r>
    <n v="1106"/>
    <s v="3К1-6"/>
    <s v="Колонна"/>
    <s v="1632-2021-2.1.3-КМД4"/>
    <n v="8"/>
    <s v="Очередь 3"/>
    <x v="2"/>
    <n v="247"/>
    <n v="1976"/>
    <s v="0"/>
    <n v="0"/>
    <n v="8"/>
    <n v="1976"/>
    <m/>
  </r>
  <r>
    <n v="1107"/>
    <s v="3К1-7"/>
    <s v="Колонна"/>
    <s v="1632-2021-2.1.3-КМД4"/>
    <n v="6"/>
    <s v="Очередь 3"/>
    <x v="2"/>
    <n v="1190.4000000000001"/>
    <n v="7142.4000000000005"/>
    <s v="0"/>
    <n v="0"/>
    <n v="6"/>
    <n v="7142.4000000000005"/>
    <m/>
  </r>
  <r>
    <n v="1108"/>
    <s v="3К1-8"/>
    <s v="Колонна"/>
    <s v="1632-2021-2.1.3-КМД4"/>
    <n v="1"/>
    <s v="Очередь 3"/>
    <x v="2"/>
    <n v="1192.7"/>
    <n v="1192.7"/>
    <s v="0"/>
    <n v="0"/>
    <n v="1"/>
    <n v="1192.7"/>
    <m/>
  </r>
  <r>
    <n v="1109"/>
    <s v="3К1-9"/>
    <s v="Колонна"/>
    <s v="1632-2021-2.1.3-КМД4"/>
    <n v="1"/>
    <s v="Очередь 3"/>
    <x v="2"/>
    <n v="1215"/>
    <n v="1215"/>
    <s v="0"/>
    <n v="0"/>
    <n v="1"/>
    <n v="1215"/>
    <m/>
  </r>
  <r>
    <n v="1110"/>
    <s v="3К1-10"/>
    <s v="Колонна"/>
    <s v="1632-2021-2.1.3-КМД4"/>
    <n v="1"/>
    <s v="Очередь 3"/>
    <x v="2"/>
    <n v="258.10000000000002"/>
    <n v="258.10000000000002"/>
    <s v="0"/>
    <n v="0"/>
    <n v="1"/>
    <n v="258.10000000000002"/>
    <m/>
  </r>
  <r>
    <n v="1111"/>
    <s v="3К1-11"/>
    <s v="Колонна"/>
    <s v="1632-2021-2.1.3-КМД4"/>
    <n v="1"/>
    <s v="Очередь 3"/>
    <x v="2"/>
    <n v="1220.0999999999999"/>
    <n v="1220.0999999999999"/>
    <s v="0"/>
    <n v="0"/>
    <n v="1"/>
    <n v="1220.0999999999999"/>
    <m/>
  </r>
  <r>
    <n v="1112"/>
    <s v="3К1-12"/>
    <s v="Колонна"/>
    <s v="1632-2021-2.1.3-КМД4"/>
    <n v="1"/>
    <s v="Очередь 3"/>
    <x v="2"/>
    <n v="319.3"/>
    <n v="319.3"/>
    <s v="0"/>
    <n v="0"/>
    <n v="1"/>
    <n v="319.3"/>
    <m/>
  </r>
  <r>
    <n v="1113"/>
    <s v="3К1-13"/>
    <s v="Колонна"/>
    <s v="1632-2021-2.1.3-КМД4"/>
    <n v="1"/>
    <s v="Очередь 3"/>
    <x v="2"/>
    <n v="1198.7"/>
    <n v="1198.7"/>
    <s v="0"/>
    <n v="0"/>
    <n v="1"/>
    <n v="1198.7"/>
    <m/>
  </r>
  <r>
    <n v="1114"/>
    <s v="3К1-14"/>
    <s v="Колонна"/>
    <s v="1632-2021-2.1.3-КМД4"/>
    <n v="1"/>
    <s v="Очередь 3"/>
    <x v="2"/>
    <n v="258.10000000000002"/>
    <n v="258.10000000000002"/>
    <s v="0"/>
    <n v="0"/>
    <n v="1"/>
    <n v="258.10000000000002"/>
    <m/>
  </r>
  <r>
    <n v="1115"/>
    <s v="3К1-15"/>
    <s v="Колонна"/>
    <s v="1632-2021-2.1.3-КМД4"/>
    <n v="1"/>
    <s v="Очередь 3"/>
    <x v="2"/>
    <n v="1235"/>
    <n v="1235"/>
    <s v="0"/>
    <n v="0"/>
    <n v="1"/>
    <n v="1235"/>
    <m/>
  </r>
  <r>
    <n v="1116"/>
    <s v="3К2-1"/>
    <s v="Колонна"/>
    <s v="1632-2021-2.1.3-КМД4"/>
    <n v="1"/>
    <s v="Очередь 3"/>
    <x v="1"/>
    <n v="1753.2"/>
    <n v="1753.2"/>
    <s v="0"/>
    <n v="0"/>
    <n v="1"/>
    <n v="1753.2"/>
    <m/>
  </r>
  <r>
    <n v="1117"/>
    <s v="3К2-2"/>
    <s v="Колонна"/>
    <s v="1632-2021-2.1.3-КМД4"/>
    <n v="10"/>
    <s v="Очередь 3"/>
    <x v="1"/>
    <n v="1764.7"/>
    <n v="17647"/>
    <s v="0"/>
    <n v="0"/>
    <n v="10"/>
    <n v="17647"/>
    <m/>
  </r>
  <r>
    <n v="1118"/>
    <s v="3К2-3"/>
    <s v="Колонна"/>
    <s v="1632-2021-2.1.3-КМД4"/>
    <n v="1"/>
    <s v="Очередь 3"/>
    <x v="1"/>
    <n v="1772.8"/>
    <n v="1772.8"/>
    <s v="0"/>
    <n v="0"/>
    <n v="1"/>
    <n v="1772.8"/>
    <m/>
  </r>
  <r>
    <n v="1119"/>
    <s v="3К2-4"/>
    <s v="Колонна"/>
    <s v="1632-2021-2.1.3-КМД4"/>
    <n v="1"/>
    <s v="Очередь 3"/>
    <x v="1"/>
    <n v="1772.8"/>
    <n v="1772.8"/>
    <s v="0"/>
    <n v="0"/>
    <n v="1"/>
    <n v="1772.8"/>
    <m/>
  </r>
  <r>
    <n v="1120"/>
    <s v="3К2-5"/>
    <s v="Колонна"/>
    <s v="1632-2021-2.1.3-КМД4"/>
    <n v="1"/>
    <s v="Очередь 3"/>
    <x v="1"/>
    <n v="1786.1"/>
    <n v="1786.1"/>
    <s v="0"/>
    <n v="0"/>
    <n v="1"/>
    <n v="1786.1"/>
    <m/>
  </r>
  <r>
    <n v="1121"/>
    <s v="3К2-6"/>
    <s v="Колонна"/>
    <s v="1632-2021-2.1.3-КМД4"/>
    <n v="1"/>
    <s v="Очередь 3"/>
    <x v="1"/>
    <n v="1753.2"/>
    <n v="1753.2"/>
    <s v="0"/>
    <n v="0"/>
    <n v="1"/>
    <n v="1753.2"/>
    <m/>
  </r>
  <r>
    <n v="1122"/>
    <s v="3К4-1"/>
    <s v="Колонна"/>
    <s v="1632-2021-2.1.3-КМД4"/>
    <n v="2"/>
    <s v="Очередь 3"/>
    <x v="2"/>
    <n v="205.9"/>
    <n v="411.8"/>
    <s v="0"/>
    <n v="0"/>
    <n v="2"/>
    <n v="411.8"/>
    <m/>
  </r>
  <r>
    <n v="1123"/>
    <s v="3К4-2"/>
    <s v="Колонна"/>
    <s v="1632-2021-2.1.3-КМД4"/>
    <n v="1"/>
    <s v="Очередь 3"/>
    <x v="2"/>
    <n v="324.7"/>
    <n v="324.7"/>
    <s v="0"/>
    <n v="0"/>
    <n v="1"/>
    <n v="324.7"/>
    <m/>
  </r>
  <r>
    <n v="1124"/>
    <s v="3К4-3"/>
    <s v="Колонна"/>
    <s v="1632-2021-2.1.3-КМД4"/>
    <n v="10"/>
    <s v="Очередь 3"/>
    <x v="2"/>
    <n v="222.3"/>
    <n v="2223"/>
    <s v="0"/>
    <n v="0"/>
    <n v="10"/>
    <n v="2223"/>
    <m/>
  </r>
  <r>
    <n v="1125"/>
    <s v="3К4-4"/>
    <s v="Колонна"/>
    <s v="1632-2021-2.1.3-КМД4"/>
    <n v="10"/>
    <s v="Очередь 3"/>
    <x v="2"/>
    <n v="222.9"/>
    <n v="2229"/>
    <s v="0"/>
    <n v="0"/>
    <n v="10"/>
    <n v="2229"/>
    <m/>
  </r>
  <r>
    <n v="1126"/>
    <s v="3К4-5"/>
    <s v="Колонна"/>
    <s v="1632-2021-2.1.3-КМД4"/>
    <n v="1"/>
    <s v="Очередь 3"/>
    <x v="2"/>
    <n v="231.3"/>
    <n v="231.3"/>
    <s v="0"/>
    <n v="0"/>
    <n v="1"/>
    <n v="231.3"/>
    <m/>
  </r>
  <r>
    <n v="1127"/>
    <s v="3К4-6"/>
    <s v="Колонна"/>
    <s v="1632-2021-2.1.3-КМД4"/>
    <n v="1"/>
    <s v="Очередь 3"/>
    <x v="2"/>
    <n v="231.8"/>
    <n v="231.8"/>
    <s v="0"/>
    <n v="0"/>
    <n v="1"/>
    <n v="231.8"/>
    <m/>
  </r>
  <r>
    <n v="1128"/>
    <s v="3К4-7"/>
    <s v="Колонна"/>
    <s v="1632-2021-2.1.3-КМД4"/>
    <n v="1"/>
    <s v="Очередь 3"/>
    <x v="2"/>
    <n v="232.8"/>
    <n v="232.8"/>
    <s v="0"/>
    <n v="0"/>
    <n v="1"/>
    <n v="232.8"/>
    <m/>
  </r>
  <r>
    <n v="1129"/>
    <s v="3К4-8"/>
    <s v="Колонна"/>
    <s v="1632-2021-2.1.3-КМД4"/>
    <n v="1"/>
    <s v="Очередь 3"/>
    <x v="2"/>
    <n v="242.5"/>
    <n v="242.5"/>
    <s v="0"/>
    <n v="0"/>
    <n v="1"/>
    <n v="242.5"/>
    <m/>
  </r>
  <r>
    <n v="1130"/>
    <s v="3К4-9"/>
    <s v="Колонна"/>
    <s v="1632-2021-2.1.3-КМД4"/>
    <n v="1"/>
    <s v="Очередь 3"/>
    <x v="2"/>
    <n v="231.3"/>
    <n v="231.3"/>
    <s v="0"/>
    <n v="0"/>
    <n v="1"/>
    <n v="231.3"/>
    <m/>
  </r>
  <r>
    <n v="1131"/>
    <s v="3К4-10"/>
    <s v="Колонна"/>
    <s v="1632-2021-2.1.3-КМД4"/>
    <n v="1"/>
    <s v="Очередь 3"/>
    <x v="2"/>
    <n v="231.8"/>
    <n v="231.8"/>
    <s v="0"/>
    <n v="0"/>
    <n v="1"/>
    <n v="231.8"/>
    <m/>
  </r>
  <r>
    <n v="1132"/>
    <s v="3К4-11"/>
    <s v="Колонна"/>
    <s v="1632-2021-2.1.3-КМД4"/>
    <n v="1"/>
    <s v="Очередь 3"/>
    <x v="2"/>
    <n v="314.7"/>
    <n v="314.7"/>
    <s v="0"/>
    <n v="0"/>
    <n v="1"/>
    <n v="314.7"/>
    <m/>
  </r>
  <r>
    <n v="1133"/>
    <s v="3КР1-1"/>
    <s v="Кронштейн"/>
    <s v="1632-2021-2.1.3-КМД4"/>
    <n v="1"/>
    <s v="Очередь 3"/>
    <x v="2"/>
    <n v="21.3"/>
    <n v="21.3"/>
    <s v="0"/>
    <n v="0"/>
    <n v="1"/>
    <n v="21.3"/>
    <m/>
  </r>
  <r>
    <n v="1134"/>
    <s v="3КР1-2"/>
    <s v="Кронштейн"/>
    <s v="1632-2021-2.1.3-КМД4"/>
    <n v="1"/>
    <s v="Очередь 3"/>
    <x v="2"/>
    <n v="71.400000000000006"/>
    <n v="71.400000000000006"/>
    <s v="0"/>
    <n v="0"/>
    <n v="1"/>
    <n v="71.400000000000006"/>
    <m/>
  </r>
  <r>
    <n v="1135"/>
    <s v="3КР1-3"/>
    <s v="Кронштейн"/>
    <s v="1632-2021-2.1.3-КМД4"/>
    <n v="4"/>
    <s v="Очередь 3"/>
    <x v="2"/>
    <n v="66.900000000000006"/>
    <n v="267.60000000000002"/>
    <s v="0"/>
    <n v="0"/>
    <n v="4"/>
    <n v="267.60000000000002"/>
    <m/>
  </r>
  <r>
    <n v="1136"/>
    <s v="3КР1-4"/>
    <s v="Кронштейн"/>
    <s v="1632-2021-2.1.3-КМД4"/>
    <n v="4"/>
    <s v="Очередь 3"/>
    <x v="2"/>
    <n v="17.5"/>
    <n v="70"/>
    <s v="0"/>
    <n v="0"/>
    <n v="4"/>
    <n v="70"/>
    <m/>
  </r>
  <r>
    <n v="1137"/>
    <s v="3Л1-1"/>
    <s v="Лестница"/>
    <s v="1632-2021-2.1.3-КМД4"/>
    <n v="2"/>
    <s v="Очередь 3"/>
    <x v="2"/>
    <n v="347.1"/>
    <n v="694.2"/>
    <s v="0"/>
    <n v="0"/>
    <n v="2"/>
    <n v="694.2"/>
    <m/>
  </r>
  <r>
    <n v="1138"/>
    <s v="3Л1-2"/>
    <s v="Лестница"/>
    <s v="1632-2021-2.1.3-КМД4"/>
    <n v="1"/>
    <s v="Очередь 3"/>
    <x v="2"/>
    <n v="383.4"/>
    <n v="383.4"/>
    <s v="0"/>
    <n v="0"/>
    <n v="1"/>
    <n v="383.4"/>
    <m/>
  </r>
  <r>
    <n v="1139"/>
    <s v="3Л1-3"/>
    <s v="Лестница"/>
    <s v="1632-2021-2.1.3-КМД4"/>
    <n v="1"/>
    <s v="Очередь 3"/>
    <x v="2"/>
    <n v="176"/>
    <n v="176"/>
    <s v="0"/>
    <n v="0"/>
    <n v="1"/>
    <n v="176"/>
    <m/>
  </r>
  <r>
    <n v="1140"/>
    <s v="3Л1-4"/>
    <s v="Лестница"/>
    <s v="1632-2021-2.1.3-КМД4"/>
    <n v="2"/>
    <s v="Очередь 3"/>
    <x v="2"/>
    <n v="278.8"/>
    <n v="557.6"/>
    <s v="0"/>
    <n v="0"/>
    <n v="2"/>
    <n v="557.6"/>
    <m/>
  </r>
  <r>
    <n v="1141"/>
    <s v="3Л1-5"/>
    <s v="Лестница"/>
    <s v="1632-2021-2.1.3-КМД4"/>
    <n v="1"/>
    <s v="Очередь 3"/>
    <x v="2"/>
    <n v="261.2"/>
    <n v="261.2"/>
    <s v="0"/>
    <n v="0"/>
    <n v="1"/>
    <n v="261.2"/>
    <m/>
  </r>
  <r>
    <n v="1142"/>
    <s v="3Л1-6"/>
    <s v="Лестница"/>
    <s v="1632-2021-2.1.3-КМД4"/>
    <n v="1"/>
    <s v="Очередь 3"/>
    <x v="2"/>
    <n v="259.60000000000002"/>
    <n v="259.60000000000002"/>
    <s v="0"/>
    <n v="0"/>
    <n v="1"/>
    <n v="259.60000000000002"/>
    <m/>
  </r>
  <r>
    <n v="1143"/>
    <s v="3Л2-1"/>
    <s v="Лестница"/>
    <s v="1632-2021-2.1.3-КМД4"/>
    <n v="1"/>
    <s v="Очередь 3"/>
    <x v="2"/>
    <n v="61.6"/>
    <n v="61.6"/>
    <s v="0"/>
    <n v="0"/>
    <n v="1"/>
    <n v="61.6"/>
    <m/>
  </r>
  <r>
    <n v="1144"/>
    <s v="3Л2-2"/>
    <s v="Лестница"/>
    <s v="1632-2021-2.1.3-КМД4"/>
    <n v="2"/>
    <s v="Очередь 3"/>
    <x v="2"/>
    <n v="370.8"/>
    <n v="741.6"/>
    <s v="0"/>
    <n v="0"/>
    <n v="2"/>
    <n v="741.6"/>
    <m/>
  </r>
  <r>
    <n v="1145"/>
    <s v="3Л2-3"/>
    <s v="Лестница"/>
    <s v="1632-2021-2.1.3-КМД4"/>
    <n v="1"/>
    <s v="Очередь 3"/>
    <x v="2"/>
    <n v="276.39999999999998"/>
    <n v="276.39999999999998"/>
    <s v="0"/>
    <n v="0"/>
    <n v="1"/>
    <n v="276.39999999999998"/>
    <m/>
  </r>
  <r>
    <n v="1146"/>
    <s v="3Л2-4"/>
    <s v="Лестница"/>
    <s v="1632-2021-2.1.3-КМД4"/>
    <n v="1"/>
    <s v="Очередь 3"/>
    <x v="2"/>
    <n v="309.60000000000002"/>
    <n v="309.60000000000002"/>
    <s v="0"/>
    <n v="0"/>
    <n v="1"/>
    <n v="309.60000000000002"/>
    <m/>
  </r>
  <r>
    <n v="1147"/>
    <s v="3Л3-1"/>
    <s v="Лестница"/>
    <s v="1632-2021-2.1.3-КМД4"/>
    <n v="2"/>
    <s v="Очередь 3"/>
    <x v="2"/>
    <n v="254.8"/>
    <n v="509.6"/>
    <s v="0"/>
    <n v="0"/>
    <n v="2"/>
    <n v="509.6"/>
    <m/>
  </r>
  <r>
    <n v="1148"/>
    <s v="3Л3-2"/>
    <s v="Лестница"/>
    <s v="1632-2021-2.1.3-КМД4"/>
    <n v="1"/>
    <s v="Очередь 3"/>
    <x v="2"/>
    <n v="293.89999999999998"/>
    <n v="293.89999999999998"/>
    <s v="0"/>
    <n v="0"/>
    <n v="1"/>
    <n v="293.89999999999998"/>
    <m/>
  </r>
  <r>
    <n v="1149"/>
    <s v="3Л3-3"/>
    <s v="Лестница"/>
    <s v="1632-2021-2.1.3-КМД4"/>
    <n v="1"/>
    <s v="Очередь 3"/>
    <x v="2"/>
    <n v="257.39999999999998"/>
    <n v="257.39999999999998"/>
    <s v="0"/>
    <n v="0"/>
    <n v="1"/>
    <n v="257.39999999999998"/>
    <m/>
  </r>
  <r>
    <n v="1150"/>
    <s v="3Л3-4"/>
    <s v="Лестница"/>
    <s v="1632-2021-2.1.3-КМД4"/>
    <n v="1"/>
    <s v="Очередь 3"/>
    <x v="2"/>
    <n v="362.1"/>
    <n v="362.1"/>
    <s v="0"/>
    <n v="0"/>
    <n v="1"/>
    <n v="362.1"/>
    <m/>
  </r>
  <r>
    <n v="1151"/>
    <s v="3Л6-1"/>
    <s v="Лестница"/>
    <s v="1632-2021-2.1.3-КМД4"/>
    <n v="1"/>
    <s v="Очередь 3"/>
    <x v="2"/>
    <n v="449.9"/>
    <n v="449.9"/>
    <s v="0"/>
    <n v="0"/>
    <n v="1"/>
    <n v="449.9"/>
    <m/>
  </r>
  <r>
    <n v="1152"/>
    <s v="3М-1"/>
    <s v="Монтажный элемент"/>
    <s v="1632-2021-2.1.3-КМД4"/>
    <n v="40"/>
    <s v="Очередь 3"/>
    <x v="2"/>
    <n v="1.5"/>
    <n v="60"/>
    <s v="0"/>
    <n v="0"/>
    <n v="40"/>
    <n v="60"/>
    <m/>
  </r>
  <r>
    <n v="1153"/>
    <s v="3М-2"/>
    <s v="Монтажный элемент"/>
    <s v="1632-2021-2.1.3-КМД4"/>
    <n v="24"/>
    <s v="Очередь 3"/>
    <x v="2"/>
    <n v="0.3"/>
    <n v="7.1999999999999993"/>
    <s v="0"/>
    <n v="0"/>
    <n v="24"/>
    <n v="7.1999999999999993"/>
    <m/>
  </r>
  <r>
    <n v="1154"/>
    <s v="3М-3"/>
    <s v="Монтажный элемент"/>
    <s v="1632-2021-2.1.3-КМД4"/>
    <n v="8"/>
    <s v="Очередь 3"/>
    <x v="2"/>
    <n v="11.2"/>
    <n v="89.6"/>
    <s v="0"/>
    <n v="0"/>
    <n v="8"/>
    <n v="89.6"/>
    <m/>
  </r>
  <r>
    <n v="1155"/>
    <s v="3Н1-1"/>
    <s v="Настил"/>
    <s v="1632-2021-2.1.3-КМД4"/>
    <n v="1"/>
    <s v="Очередь 3"/>
    <x v="2"/>
    <n v="83.9"/>
    <n v="83.9"/>
    <s v="0"/>
    <n v="0"/>
    <n v="1"/>
    <n v="83.9"/>
    <m/>
  </r>
  <r>
    <n v="1156"/>
    <s v="3Н1-2"/>
    <s v="Настил"/>
    <s v="1632-2021-2.1.3-КМД4"/>
    <n v="1"/>
    <s v="Очередь 3"/>
    <x v="2"/>
    <n v="79.2"/>
    <n v="79.2"/>
    <s v="0"/>
    <n v="0"/>
    <n v="1"/>
    <n v="79.2"/>
    <m/>
  </r>
  <r>
    <n v="1157"/>
    <s v="3Н1-3"/>
    <s v="Настил"/>
    <s v="1632-2021-2.1.3-КМД4"/>
    <n v="1"/>
    <s v="Очередь 3"/>
    <x v="2"/>
    <n v="64.5"/>
    <n v="64.5"/>
    <s v="0"/>
    <n v="0"/>
    <n v="1"/>
    <n v="64.5"/>
    <m/>
  </r>
  <r>
    <n v="1158"/>
    <s v="3Н1-4"/>
    <s v="Настил"/>
    <s v="1632-2021-2.1.3-КМД4"/>
    <n v="1"/>
    <s v="Очередь 3"/>
    <x v="2"/>
    <n v="107.8"/>
    <n v="107.8"/>
    <s v="0"/>
    <n v="0"/>
    <n v="1"/>
    <n v="107.8"/>
    <m/>
  </r>
  <r>
    <n v="1159"/>
    <s v="3Н1-5"/>
    <s v="Настил"/>
    <s v="1632-2021-2.1.3-КМД4"/>
    <n v="1"/>
    <s v="Очередь 3"/>
    <x v="2"/>
    <n v="100"/>
    <n v="100"/>
    <s v="0"/>
    <n v="0"/>
    <n v="1"/>
    <n v="100"/>
    <m/>
  </r>
  <r>
    <n v="1160"/>
    <s v="3Н1-6"/>
    <s v="Настил"/>
    <s v="1632-2021-2.1.3-КМД4"/>
    <n v="1"/>
    <s v="Очередь 3"/>
    <x v="2"/>
    <n v="88.6"/>
    <n v="88.6"/>
    <s v="0"/>
    <n v="0"/>
    <n v="1"/>
    <n v="88.6"/>
    <m/>
  </r>
  <r>
    <n v="1161"/>
    <s v="3Н1-7"/>
    <s v="Настил"/>
    <s v="1632-2021-2.1.3-КМД4"/>
    <n v="1"/>
    <s v="Очередь 3"/>
    <x v="2"/>
    <n v="81.099999999999994"/>
    <n v="81.099999999999994"/>
    <s v="0"/>
    <n v="0"/>
    <n v="1"/>
    <n v="81.099999999999994"/>
    <m/>
  </r>
  <r>
    <n v="1162"/>
    <s v="3Н1-8"/>
    <s v="Настил"/>
    <s v="1632-2021-2.1.3-КМД4"/>
    <n v="1"/>
    <s v="Очередь 3"/>
    <x v="2"/>
    <n v="108.1"/>
    <n v="108.1"/>
    <s v="0"/>
    <n v="0"/>
    <n v="1"/>
    <n v="108.1"/>
    <m/>
  </r>
  <r>
    <n v="1163"/>
    <s v="3Н1-9"/>
    <s v="Настил"/>
    <s v="1632-2021-2.1.3-КМД4"/>
    <n v="1"/>
    <s v="Очередь 3"/>
    <x v="2"/>
    <n v="100.3"/>
    <n v="100.3"/>
    <s v="0"/>
    <n v="0"/>
    <n v="1"/>
    <n v="100.3"/>
    <m/>
  </r>
  <r>
    <n v="1164"/>
    <s v="3Н1-10"/>
    <s v="Настил"/>
    <s v="1632-2021-2.1.3-КМД4"/>
    <n v="1"/>
    <s v="Очередь 3"/>
    <x v="2"/>
    <n v="75.3"/>
    <n v="75.3"/>
    <s v="0"/>
    <n v="0"/>
    <n v="1"/>
    <n v="75.3"/>
    <m/>
  </r>
  <r>
    <n v="1165"/>
    <s v="3Н1-11"/>
    <s v="Настил"/>
    <s v="1632-2021-2.1.3-КМД4"/>
    <n v="1"/>
    <s v="Очередь 3"/>
    <x v="2"/>
    <n v="78.5"/>
    <n v="78.5"/>
    <s v="0"/>
    <n v="0"/>
    <n v="1"/>
    <n v="78.5"/>
    <m/>
  </r>
  <r>
    <n v="1166"/>
    <s v="3Н1-12"/>
    <s v="Настил"/>
    <s v="1632-2021-2.1.3-КМД4"/>
    <n v="4"/>
    <s v="Очередь 3"/>
    <x v="2"/>
    <n v="228.8"/>
    <n v="915.2"/>
    <s v="0"/>
    <n v="0"/>
    <n v="4"/>
    <n v="915.2"/>
    <m/>
  </r>
  <r>
    <n v="1167"/>
    <s v="3Н1-13"/>
    <s v="Настил"/>
    <s v="1632-2021-2.1.3-КМД4"/>
    <n v="4"/>
    <s v="Очередь 3"/>
    <x v="2"/>
    <n v="210"/>
    <n v="840"/>
    <s v="0"/>
    <n v="0"/>
    <n v="4"/>
    <n v="840"/>
    <m/>
  </r>
  <r>
    <n v="1168"/>
    <s v="3Н1-14"/>
    <s v="Настил"/>
    <s v="1632-2021-2.1.3-КМД4"/>
    <n v="2"/>
    <s v="Очередь 3"/>
    <x v="2"/>
    <n v="172.6"/>
    <n v="345.2"/>
    <s v="0"/>
    <n v="0"/>
    <n v="2"/>
    <n v="345.2"/>
    <m/>
  </r>
  <r>
    <n v="1169"/>
    <s v="3Н1-15"/>
    <s v="Настил"/>
    <s v="1632-2021-2.1.3-КМД4"/>
    <n v="2"/>
    <s v="Очередь 3"/>
    <x v="2"/>
    <n v="287.3"/>
    <n v="574.6"/>
    <s v="0"/>
    <n v="0"/>
    <n v="2"/>
    <n v="574.6"/>
    <m/>
  </r>
  <r>
    <n v="1170"/>
    <s v="3Н1-16"/>
    <s v="Настил"/>
    <s v="1632-2021-2.1.3-КМД4"/>
    <n v="2"/>
    <s v="Очередь 3"/>
    <x v="2"/>
    <n v="266.7"/>
    <n v="533.4"/>
    <s v="0"/>
    <n v="0"/>
    <n v="2"/>
    <n v="533.4"/>
    <m/>
  </r>
  <r>
    <n v="1171"/>
    <s v="3Н1-17"/>
    <s v="Настил"/>
    <s v="1632-2021-2.1.3-КМД4"/>
    <n v="2"/>
    <s v="Очередь 3"/>
    <x v="2"/>
    <n v="236.3"/>
    <n v="472.6"/>
    <s v="0"/>
    <n v="0"/>
    <n v="2"/>
    <n v="472.6"/>
    <m/>
  </r>
  <r>
    <n v="1172"/>
    <s v="3Н1-18"/>
    <s v="Настил"/>
    <s v="1632-2021-2.1.3-КМД4"/>
    <n v="2"/>
    <s v="Очередь 3"/>
    <x v="2"/>
    <n v="216.4"/>
    <n v="432.8"/>
    <s v="0"/>
    <n v="0"/>
    <n v="2"/>
    <n v="432.8"/>
    <m/>
  </r>
  <r>
    <n v="1173"/>
    <s v="3Н1-19"/>
    <s v="Настил"/>
    <s v="1632-2021-2.1.3-КМД4"/>
    <n v="2"/>
    <s v="Очередь 3"/>
    <x v="2"/>
    <n v="288.3"/>
    <n v="576.6"/>
    <s v="0"/>
    <n v="0"/>
    <n v="2"/>
    <n v="576.6"/>
    <m/>
  </r>
  <r>
    <n v="1174"/>
    <s v="3Н1-20"/>
    <s v="Настил"/>
    <s v="1632-2021-2.1.3-КМД4"/>
    <n v="2"/>
    <s v="Очередь 3"/>
    <x v="2"/>
    <n v="267.5"/>
    <n v="535"/>
    <s v="0"/>
    <n v="0"/>
    <n v="2"/>
    <n v="535"/>
    <m/>
  </r>
  <r>
    <n v="1175"/>
    <s v="3Н1-21"/>
    <s v="Настил"/>
    <s v="1632-2021-2.1.3-КМД4"/>
    <n v="2"/>
    <s v="Очередь 3"/>
    <x v="2"/>
    <n v="201.3"/>
    <n v="402.6"/>
    <s v="0"/>
    <n v="0"/>
    <n v="2"/>
    <n v="402.6"/>
    <m/>
  </r>
  <r>
    <n v="1176"/>
    <s v="3Н1-22"/>
    <s v="Настил"/>
    <s v="1632-2021-2.1.3-КМД4"/>
    <n v="4"/>
    <s v="Очередь 3"/>
    <x v="2"/>
    <n v="209.7"/>
    <n v="838.8"/>
    <s v="0"/>
    <n v="0"/>
    <n v="4"/>
    <n v="838.8"/>
    <m/>
  </r>
  <r>
    <n v="1177"/>
    <s v="3Н1-23"/>
    <s v="Настил"/>
    <s v="1632-2021-2.1.3-КМД4"/>
    <n v="1"/>
    <s v="Очередь 3"/>
    <x v="2"/>
    <n v="173.4"/>
    <n v="173.4"/>
    <s v="0"/>
    <n v="0"/>
    <n v="1"/>
    <n v="173.4"/>
    <m/>
  </r>
  <r>
    <n v="1178"/>
    <s v="3Н1-24"/>
    <s v="Настил"/>
    <s v="1632-2021-2.1.3-КМД4"/>
    <n v="1"/>
    <s v="Очередь 3"/>
    <x v="2"/>
    <n v="288.3"/>
    <n v="288.3"/>
    <s v="0"/>
    <n v="0"/>
    <n v="1"/>
    <n v="288.3"/>
    <m/>
  </r>
  <r>
    <n v="1179"/>
    <s v="3Н1-25"/>
    <s v="Настил"/>
    <s v="1632-2021-2.1.3-КМД4"/>
    <n v="1"/>
    <s v="Очередь 3"/>
    <x v="2"/>
    <n v="267.5"/>
    <n v="267.5"/>
    <s v="0"/>
    <n v="0"/>
    <n v="1"/>
    <n v="267.5"/>
    <m/>
  </r>
  <r>
    <n v="1180"/>
    <s v="3Н1-26"/>
    <s v="Настил"/>
    <s v="1632-2021-2.1.3-КМД4"/>
    <n v="1"/>
    <s v="Очередь 3"/>
    <x v="2"/>
    <n v="237.1"/>
    <n v="237.1"/>
    <s v="0"/>
    <n v="0"/>
    <n v="1"/>
    <n v="237.1"/>
    <m/>
  </r>
  <r>
    <n v="1181"/>
    <s v="3Н1-27"/>
    <s v="Настил"/>
    <s v="1632-2021-2.1.3-КМД4"/>
    <n v="1"/>
    <s v="Очередь 3"/>
    <x v="2"/>
    <n v="216.4"/>
    <n v="216.4"/>
    <s v="0"/>
    <n v="0"/>
    <n v="1"/>
    <n v="216.4"/>
    <m/>
  </r>
  <r>
    <n v="1182"/>
    <s v="3Н1-28"/>
    <s v="Настил"/>
    <s v="1632-2021-2.1.3-КМД4"/>
    <n v="1"/>
    <s v="Очередь 3"/>
    <x v="2"/>
    <n v="288.3"/>
    <n v="288.3"/>
    <s v="0"/>
    <n v="0"/>
    <n v="1"/>
    <n v="288.3"/>
    <m/>
  </r>
  <r>
    <n v="1183"/>
    <s v="3Н1-29"/>
    <s v="Настил"/>
    <s v="1632-2021-2.1.3-КМД4"/>
    <n v="1"/>
    <s v="Очередь 3"/>
    <x v="2"/>
    <n v="267.5"/>
    <n v="267.5"/>
    <s v="0"/>
    <n v="0"/>
    <n v="1"/>
    <n v="267.5"/>
    <m/>
  </r>
  <r>
    <n v="1184"/>
    <s v="3Н1-30"/>
    <s v="Настил"/>
    <s v="1632-2021-2.1.3-КМД4"/>
    <n v="1"/>
    <s v="Очередь 3"/>
    <x v="2"/>
    <n v="201.3"/>
    <n v="201.3"/>
    <s v="0"/>
    <n v="0"/>
    <n v="1"/>
    <n v="201.3"/>
    <m/>
  </r>
  <r>
    <n v="1185"/>
    <s v="3Н1-31"/>
    <s v="Настил"/>
    <s v="1632-2021-2.1.3-КМД4"/>
    <n v="1"/>
    <s v="Очередь 3"/>
    <x v="2"/>
    <n v="173"/>
    <n v="173"/>
    <s v="0"/>
    <n v="0"/>
    <n v="1"/>
    <n v="173"/>
    <m/>
  </r>
  <r>
    <n v="1186"/>
    <s v="3Н1-32"/>
    <s v="Настил"/>
    <s v="1632-2021-2.1.3-КМД4"/>
    <n v="1"/>
    <s v="Очередь 3"/>
    <x v="2"/>
    <n v="287.7"/>
    <n v="287.7"/>
    <s v="0"/>
    <n v="0"/>
    <n v="1"/>
    <n v="287.7"/>
    <m/>
  </r>
  <r>
    <n v="1187"/>
    <s v="3Н1-33"/>
    <s v="Настил"/>
    <s v="1632-2021-2.1.3-КМД4"/>
    <n v="1"/>
    <s v="Очередь 3"/>
    <x v="2"/>
    <n v="267.10000000000002"/>
    <n v="267.10000000000002"/>
    <s v="0"/>
    <n v="0"/>
    <n v="1"/>
    <n v="267.10000000000002"/>
    <m/>
  </r>
  <r>
    <n v="1188"/>
    <s v="3Н1-34"/>
    <s v="Настил"/>
    <s v="1632-2021-2.1.3-КМД4"/>
    <n v="1"/>
    <s v="Очередь 3"/>
    <x v="2"/>
    <n v="236.8"/>
    <n v="236.8"/>
    <s v="0"/>
    <n v="0"/>
    <n v="1"/>
    <n v="236.8"/>
    <m/>
  </r>
  <r>
    <n v="1189"/>
    <s v="3Н1-35"/>
    <s v="Настил"/>
    <s v="1632-2021-2.1.3-КМД4"/>
    <n v="1"/>
    <s v="Очередь 3"/>
    <x v="2"/>
    <n v="215.8"/>
    <n v="215.8"/>
    <s v="0"/>
    <n v="0"/>
    <n v="1"/>
    <n v="215.8"/>
    <m/>
  </r>
  <r>
    <n v="1190"/>
    <s v="3Н1-36"/>
    <s v="Настил"/>
    <s v="1632-2021-2.1.3-КМД4"/>
    <n v="1"/>
    <s v="Очередь 3"/>
    <x v="2"/>
    <n v="287.5"/>
    <n v="287.5"/>
    <s v="0"/>
    <n v="0"/>
    <n v="1"/>
    <n v="287.5"/>
    <m/>
  </r>
  <r>
    <n v="1191"/>
    <s v="3Н1-37"/>
    <s v="Настил"/>
    <s v="1632-2021-2.1.3-КМД4"/>
    <n v="1"/>
    <s v="Очередь 3"/>
    <x v="2"/>
    <n v="266.8"/>
    <n v="266.8"/>
    <s v="0"/>
    <n v="0"/>
    <n v="1"/>
    <n v="266.8"/>
    <m/>
  </r>
  <r>
    <n v="1192"/>
    <s v="3Н1-38"/>
    <s v="Настил"/>
    <s v="1632-2021-2.1.3-КМД4"/>
    <n v="1"/>
    <s v="Очередь 3"/>
    <x v="2"/>
    <n v="200.6"/>
    <n v="200.6"/>
    <s v="0"/>
    <n v="0"/>
    <n v="1"/>
    <n v="200.6"/>
    <m/>
  </r>
  <r>
    <n v="1193"/>
    <s v="3Н1-39"/>
    <s v="Настил"/>
    <s v="1632-2021-2.1.3-КМД4"/>
    <n v="2"/>
    <s v="Очередь 3"/>
    <x v="2"/>
    <n v="221.7"/>
    <n v="443.4"/>
    <s v="0"/>
    <n v="0"/>
    <n v="2"/>
    <n v="443.4"/>
    <m/>
  </r>
  <r>
    <n v="1194"/>
    <s v="3Н1-40"/>
    <s v="Настил"/>
    <s v="1632-2021-2.1.3-КМД4"/>
    <n v="2"/>
    <s v="Очередь 3"/>
    <x v="2"/>
    <n v="203.5"/>
    <n v="407"/>
    <s v="0"/>
    <n v="0"/>
    <n v="2"/>
    <n v="407"/>
    <m/>
  </r>
  <r>
    <n v="1195"/>
    <s v="3Н1-41"/>
    <s v="Настил"/>
    <s v="1632-2021-2.1.3-КМД4"/>
    <n v="1"/>
    <s v="Очередь 3"/>
    <x v="2"/>
    <n v="168"/>
    <n v="168"/>
    <s v="0"/>
    <n v="0"/>
    <n v="1"/>
    <n v="168"/>
    <m/>
  </r>
  <r>
    <n v="1196"/>
    <s v="3Н1-42"/>
    <s v="Настил"/>
    <s v="1632-2021-2.1.3-КМД4"/>
    <n v="1"/>
    <s v="Очередь 3"/>
    <x v="2"/>
    <n v="279.39999999999998"/>
    <n v="279.39999999999998"/>
    <s v="0"/>
    <n v="0"/>
    <n v="1"/>
    <n v="279.39999999999998"/>
    <m/>
  </r>
  <r>
    <n v="1197"/>
    <s v="3Н1-43"/>
    <s v="Настил"/>
    <s v="1632-2021-2.1.3-КМД4"/>
    <n v="1"/>
    <s v="Очередь 3"/>
    <x v="2"/>
    <n v="259.3"/>
    <n v="259.3"/>
    <s v="0"/>
    <n v="0"/>
    <n v="1"/>
    <n v="259.3"/>
    <m/>
  </r>
  <r>
    <n v="1198"/>
    <s v="3Н1-44"/>
    <s v="Настил"/>
    <s v="1632-2021-2.1.3-КМД4"/>
    <n v="1"/>
    <s v="Очередь 3"/>
    <x v="2"/>
    <n v="229.9"/>
    <n v="229.9"/>
    <s v="0"/>
    <n v="0"/>
    <n v="1"/>
    <n v="229.9"/>
    <m/>
  </r>
  <r>
    <n v="1199"/>
    <s v="3Н1-45"/>
    <s v="Настил"/>
    <s v="1632-2021-2.1.3-КМД4"/>
    <n v="1"/>
    <s v="Очередь 3"/>
    <x v="2"/>
    <n v="209.7"/>
    <n v="209.7"/>
    <s v="0"/>
    <n v="0"/>
    <n v="1"/>
    <n v="209.7"/>
    <m/>
  </r>
  <r>
    <n v="1200"/>
    <s v="3Н1-46"/>
    <s v="Настил"/>
    <s v="1632-2021-2.1.3-КМД4"/>
    <n v="1"/>
    <s v="Очередь 3"/>
    <x v="2"/>
    <n v="279.2"/>
    <n v="279.2"/>
    <s v="0"/>
    <n v="0"/>
    <n v="1"/>
    <n v="279.2"/>
    <m/>
  </r>
  <r>
    <n v="1201"/>
    <s v="3Н1-47"/>
    <s v="Настил"/>
    <s v="1632-2021-2.1.3-КМД4"/>
    <n v="1"/>
    <s v="Очередь 3"/>
    <x v="2"/>
    <n v="259.2"/>
    <n v="259.2"/>
    <s v="0"/>
    <n v="0"/>
    <n v="1"/>
    <n v="259.2"/>
    <m/>
  </r>
  <r>
    <n v="1202"/>
    <s v="3Н1-48"/>
    <s v="Настил"/>
    <s v="1632-2021-2.1.3-КМД4"/>
    <n v="1"/>
    <s v="Очередь 3"/>
    <x v="2"/>
    <n v="194.9"/>
    <n v="194.9"/>
    <s v="0"/>
    <n v="0"/>
    <n v="1"/>
    <n v="194.9"/>
    <m/>
  </r>
  <r>
    <n v="1203"/>
    <s v="3Н1-49"/>
    <s v="Настил"/>
    <s v="1632-2021-2.1.3-КМД4"/>
    <n v="1"/>
    <s v="Очередь 3"/>
    <x v="2"/>
    <n v="203.2"/>
    <n v="203.2"/>
    <s v="0"/>
    <n v="0"/>
    <n v="1"/>
    <n v="203.2"/>
    <m/>
  </r>
  <r>
    <n v="1204"/>
    <s v="3Н1-50"/>
    <s v="Настил"/>
    <s v="1632-2021-2.1.3-КМД4"/>
    <n v="1"/>
    <s v="Очередь 3"/>
    <x v="2"/>
    <n v="42.6"/>
    <n v="42.6"/>
    <s v="0"/>
    <n v="0"/>
    <n v="1"/>
    <n v="42.6"/>
    <m/>
  </r>
  <r>
    <n v="1205"/>
    <s v="3Н1-51"/>
    <s v="Настил"/>
    <s v="1632-2021-2.1.3-КМД4"/>
    <n v="1"/>
    <s v="Очередь 3"/>
    <x v="2"/>
    <n v="39.5"/>
    <n v="39.5"/>
    <s v="0"/>
    <n v="0"/>
    <n v="1"/>
    <n v="39.5"/>
    <m/>
  </r>
  <r>
    <n v="1206"/>
    <s v="3Н1-52"/>
    <s v="Настил"/>
    <s v="1632-2021-2.1.3-КМД4"/>
    <n v="1"/>
    <s v="Очередь 3"/>
    <x v="2"/>
    <n v="57.6"/>
    <n v="57.6"/>
    <s v="0"/>
    <n v="0"/>
    <n v="1"/>
    <n v="57.6"/>
    <m/>
  </r>
  <r>
    <n v="1207"/>
    <s v="3Н1-53"/>
    <s v="Настил"/>
    <s v="1632-2021-2.1.3-КМД4"/>
    <n v="1"/>
    <s v="Очередь 3"/>
    <x v="2"/>
    <n v="60.5"/>
    <n v="60.5"/>
    <s v="0"/>
    <n v="0"/>
    <n v="1"/>
    <n v="60.5"/>
    <m/>
  </r>
  <r>
    <n v="1208"/>
    <s v="3Н1-54"/>
    <s v="Настил"/>
    <s v="1632-2021-2.1.3-КМД4"/>
    <n v="2"/>
    <s v="Очередь 3"/>
    <x v="2"/>
    <n v="42.5"/>
    <n v="85"/>
    <s v="0"/>
    <n v="0"/>
    <n v="2"/>
    <n v="85"/>
    <m/>
  </r>
  <r>
    <n v="1209"/>
    <s v="3Н1-55"/>
    <s v="Настил"/>
    <s v="1632-2021-2.1.3-КМД4"/>
    <n v="1"/>
    <s v="Очередь 3"/>
    <x v="2"/>
    <n v="41.7"/>
    <n v="41.7"/>
    <s v="0"/>
    <n v="0"/>
    <n v="1"/>
    <n v="41.7"/>
    <m/>
  </r>
  <r>
    <n v="1210"/>
    <s v="3Н1-56"/>
    <s v="Настил"/>
    <s v="1632-2021-2.1.3-КМД4"/>
    <n v="1"/>
    <s v="Очередь 3"/>
    <x v="2"/>
    <n v="167.4"/>
    <n v="167.4"/>
    <s v="0"/>
    <n v="0"/>
    <n v="1"/>
    <n v="167.4"/>
    <m/>
  </r>
  <r>
    <n v="1211"/>
    <s v="3Н1-57"/>
    <s v="Настил"/>
    <s v="1632-2021-2.1.3-КМД4"/>
    <n v="1"/>
    <s v="Очередь 3"/>
    <x v="2"/>
    <n v="278.7"/>
    <n v="278.7"/>
    <s v="0"/>
    <n v="0"/>
    <n v="1"/>
    <n v="278.7"/>
    <m/>
  </r>
  <r>
    <n v="1212"/>
    <s v="3Н1-58"/>
    <s v="Настил"/>
    <s v="1632-2021-2.1.3-КМД4"/>
    <n v="1"/>
    <s v="Очередь 3"/>
    <x v="2"/>
    <n v="258.60000000000002"/>
    <n v="258.60000000000002"/>
    <s v="0"/>
    <n v="0"/>
    <n v="1"/>
    <n v="258.60000000000002"/>
    <m/>
  </r>
  <r>
    <n v="1213"/>
    <s v="3Н1-59"/>
    <s v="Настил"/>
    <s v="1632-2021-2.1.3-КМД4"/>
    <n v="1"/>
    <s v="Очередь 3"/>
    <x v="2"/>
    <n v="278.5"/>
    <n v="278.5"/>
    <s v="0"/>
    <n v="0"/>
    <n v="1"/>
    <n v="278.5"/>
    <m/>
  </r>
  <r>
    <n v="1214"/>
    <s v="3Н1-60"/>
    <s v="Настил"/>
    <s v="1632-2021-2.1.3-КМД4"/>
    <n v="1"/>
    <s v="Очередь 3"/>
    <x v="2"/>
    <n v="258.5"/>
    <n v="258.5"/>
    <s v="0"/>
    <n v="0"/>
    <n v="1"/>
    <n v="258.5"/>
    <m/>
  </r>
  <r>
    <n v="1215"/>
    <s v="3Н1-61"/>
    <s v="Настил"/>
    <s v="1632-2021-2.1.3-КМД4"/>
    <n v="1"/>
    <s v="Очередь 3"/>
    <x v="2"/>
    <n v="37.299999999999997"/>
    <n v="37.299999999999997"/>
    <s v="0"/>
    <n v="0"/>
    <n v="1"/>
    <n v="37.299999999999997"/>
    <m/>
  </r>
  <r>
    <n v="1216"/>
    <s v="3Н1-62"/>
    <s v="Настил"/>
    <s v="1632-2021-2.1.3-КМД4"/>
    <n v="2"/>
    <s v="Очередь 3"/>
    <x v="2"/>
    <n v="30"/>
    <n v="60"/>
    <s v="0"/>
    <n v="0"/>
    <n v="2"/>
    <n v="60"/>
    <m/>
  </r>
  <r>
    <n v="1217"/>
    <s v="3Н1-63"/>
    <s v="Настил"/>
    <s v="1632-2021-2.1.3-КМД4"/>
    <n v="1"/>
    <s v="Очередь 3"/>
    <x v="2"/>
    <n v="80.3"/>
    <n v="80.3"/>
    <s v="0"/>
    <n v="0"/>
    <n v="1"/>
    <n v="80.3"/>
    <m/>
  </r>
  <r>
    <n v="1218"/>
    <s v="3Н1-64"/>
    <s v="Настил"/>
    <s v="1632-2021-2.1.3-КМД4"/>
    <n v="1"/>
    <s v="Очередь 3"/>
    <x v="2"/>
    <n v="73.099999999999994"/>
    <n v="73.099999999999994"/>
    <s v="0"/>
    <n v="0"/>
    <n v="1"/>
    <n v="73.099999999999994"/>
    <m/>
  </r>
  <r>
    <n v="1219"/>
    <s v="3Н1-65"/>
    <s v="Настил"/>
    <s v="1632-2021-2.1.3-КМД4"/>
    <n v="1"/>
    <s v="Очередь 3"/>
    <x v="2"/>
    <n v="46.5"/>
    <n v="46.5"/>
    <s v="0"/>
    <n v="0"/>
    <n v="1"/>
    <n v="46.5"/>
    <m/>
  </r>
  <r>
    <n v="1220"/>
    <s v="3Н1-66"/>
    <s v="Настил"/>
    <s v="1632-2021-2.1.3-КМД4"/>
    <n v="1"/>
    <s v="Очередь 3"/>
    <x v="2"/>
    <n v="48.9"/>
    <n v="48.9"/>
    <s v="0"/>
    <n v="0"/>
    <n v="1"/>
    <n v="48.9"/>
    <m/>
  </r>
  <r>
    <n v="1221"/>
    <s v="3Н1-67"/>
    <s v="Настил"/>
    <s v="1632-2021-2.1.3-КМД4"/>
    <n v="1"/>
    <s v="Очередь 3"/>
    <x v="2"/>
    <n v="13.9"/>
    <n v="13.9"/>
    <s v="0"/>
    <n v="0"/>
    <n v="1"/>
    <n v="13.9"/>
    <m/>
  </r>
  <r>
    <n v="1222"/>
    <s v="3Н1-68"/>
    <s v="Настил"/>
    <s v="1632-2021-2.1.3-КМД4"/>
    <n v="1"/>
    <s v="Очередь 3"/>
    <x v="2"/>
    <n v="47.2"/>
    <n v="47.2"/>
    <s v="0"/>
    <n v="0"/>
    <n v="1"/>
    <n v="47.2"/>
    <m/>
  </r>
  <r>
    <n v="1223"/>
    <s v="3Н1-69"/>
    <s v="Настил"/>
    <s v="1632-2021-2.1.3-КМД4"/>
    <n v="1"/>
    <s v="Очередь 3"/>
    <x v="2"/>
    <n v="48.9"/>
    <n v="48.9"/>
    <s v="0"/>
    <n v="0"/>
    <n v="1"/>
    <n v="48.9"/>
    <m/>
  </r>
  <r>
    <n v="1224"/>
    <s v="3Н1-70"/>
    <s v="Настил"/>
    <s v="1632-2021-2.1.3-КМД4"/>
    <n v="1"/>
    <s v="Очередь 3"/>
    <x v="2"/>
    <n v="43.2"/>
    <n v="43.2"/>
    <s v="0"/>
    <n v="0"/>
    <n v="1"/>
    <n v="43.2"/>
    <m/>
  </r>
  <r>
    <n v="1225"/>
    <s v="3Н1-71"/>
    <s v="Настил"/>
    <s v="1632-2021-2.1.3-КМД4"/>
    <n v="1"/>
    <s v="Очередь 3"/>
    <x v="2"/>
    <n v="82.4"/>
    <n v="82.4"/>
    <s v="0"/>
    <n v="0"/>
    <n v="1"/>
    <n v="82.4"/>
    <m/>
  </r>
  <r>
    <n v="1226"/>
    <s v="3Н1-72"/>
    <s v="Настил"/>
    <s v="1632-2021-2.1.3-КМД4"/>
    <n v="1"/>
    <s v="Очередь 3"/>
    <x v="2"/>
    <n v="54.1"/>
    <n v="54.1"/>
    <s v="0"/>
    <n v="0"/>
    <n v="1"/>
    <n v="54.1"/>
    <m/>
  </r>
  <r>
    <n v="1227"/>
    <s v="3Н1-73"/>
    <s v="Настил"/>
    <s v="1632-2021-2.1.3-КМД4"/>
    <n v="1"/>
    <s v="Очередь 3"/>
    <x v="2"/>
    <n v="80.2"/>
    <n v="80.2"/>
    <s v="0"/>
    <n v="0"/>
    <n v="1"/>
    <n v="80.2"/>
    <m/>
  </r>
  <r>
    <n v="1228"/>
    <s v="3Н1-74"/>
    <s v="Настил"/>
    <s v="1632-2021-2.1.3-КМД4"/>
    <n v="1"/>
    <s v="Очередь 3"/>
    <x v="2"/>
    <n v="73.900000000000006"/>
    <n v="73.900000000000006"/>
    <s v="0"/>
    <n v="0"/>
    <n v="1"/>
    <n v="73.900000000000006"/>
    <m/>
  </r>
  <r>
    <n v="1229"/>
    <s v="3Н1-75"/>
    <s v="Настил"/>
    <s v="1632-2021-2.1.3-КМД4"/>
    <n v="1"/>
    <s v="Очередь 3"/>
    <x v="2"/>
    <n v="36.700000000000003"/>
    <n v="36.700000000000003"/>
    <s v="0"/>
    <n v="0"/>
    <n v="1"/>
    <n v="36.700000000000003"/>
    <m/>
  </r>
  <r>
    <n v="1230"/>
    <s v="3Н1-76"/>
    <s v="Настил"/>
    <s v="1632-2021-2.1.3-КМД4"/>
    <n v="1"/>
    <s v="Очередь 3"/>
    <x v="2"/>
    <n v="200.1"/>
    <n v="200.1"/>
    <s v="0"/>
    <n v="0"/>
    <n v="1"/>
    <n v="200.1"/>
    <m/>
  </r>
  <r>
    <n v="1231"/>
    <s v="3Н1-77"/>
    <s v="Настил"/>
    <s v="1632-2021-2.1.3-КМД4"/>
    <n v="2"/>
    <s v="Очередь 3"/>
    <x v="2"/>
    <n v="275.7"/>
    <n v="551.4"/>
    <s v="0"/>
    <n v="0"/>
    <n v="2"/>
    <n v="551.4"/>
    <m/>
  </r>
  <r>
    <n v="1232"/>
    <s v="3Н1-78"/>
    <s v="Настил"/>
    <s v="1632-2021-2.1.3-КМД4"/>
    <n v="2"/>
    <s v="Очередь 3"/>
    <x v="2"/>
    <n v="256"/>
    <n v="512"/>
    <s v="0"/>
    <n v="0"/>
    <n v="2"/>
    <n v="512"/>
    <m/>
  </r>
  <r>
    <n v="1233"/>
    <s v="3Н1-79"/>
    <s v="Настил"/>
    <s v="1632-2021-2.1.3-КМД4"/>
    <n v="2"/>
    <s v="Очередь 3"/>
    <x v="2"/>
    <n v="276.39999999999998"/>
    <n v="552.79999999999995"/>
    <s v="0"/>
    <n v="0"/>
    <n v="2"/>
    <n v="552.79999999999995"/>
    <m/>
  </r>
  <r>
    <n v="1234"/>
    <s v="3Н1-80"/>
    <s v="Настил"/>
    <s v="1632-2021-2.1.3-КМД4"/>
    <n v="2"/>
    <s v="Очередь 3"/>
    <x v="2"/>
    <n v="256.60000000000002"/>
    <n v="513.20000000000005"/>
    <s v="0"/>
    <n v="0"/>
    <n v="2"/>
    <n v="513.20000000000005"/>
    <m/>
  </r>
  <r>
    <n v="1235"/>
    <s v="3Н1-81"/>
    <s v="Настил"/>
    <s v="1632-2021-2.1.3-КМД4"/>
    <n v="1"/>
    <s v="Очередь 3"/>
    <x v="2"/>
    <n v="69.7"/>
    <n v="69.7"/>
    <s v="0"/>
    <n v="0"/>
    <n v="1"/>
    <n v="69.7"/>
    <m/>
  </r>
  <r>
    <n v="1236"/>
    <s v="3Н1-82"/>
    <s v="Настил"/>
    <s v="1632-2021-2.1.3-КМД4"/>
    <n v="1"/>
    <s v="Очередь 3"/>
    <x v="2"/>
    <n v="41.8"/>
    <n v="41.8"/>
    <s v="0"/>
    <n v="0"/>
    <n v="1"/>
    <n v="41.8"/>
    <m/>
  </r>
  <r>
    <n v="1237"/>
    <s v="3Н1-83"/>
    <s v="Настил"/>
    <s v="1632-2021-2.1.3-КМД4"/>
    <n v="1"/>
    <s v="Очередь 3"/>
    <x v="2"/>
    <n v="56.3"/>
    <n v="56.3"/>
    <s v="0"/>
    <n v="0"/>
    <n v="1"/>
    <n v="56.3"/>
    <m/>
  </r>
  <r>
    <n v="1238"/>
    <s v="3Н1-84"/>
    <s v="Настил"/>
    <s v="1632-2021-2.1.3-КМД4"/>
    <n v="1"/>
    <s v="Очередь 3"/>
    <x v="2"/>
    <n v="58.4"/>
    <n v="58.4"/>
    <s v="0"/>
    <n v="0"/>
    <n v="1"/>
    <n v="58.4"/>
    <m/>
  </r>
  <r>
    <n v="1239"/>
    <s v="3Н1-85"/>
    <s v="Настил"/>
    <s v="1632-2021-2.1.3-КМД4"/>
    <n v="1"/>
    <s v="Очередь 3"/>
    <x v="2"/>
    <n v="41.7"/>
    <n v="41.7"/>
    <s v="0"/>
    <n v="0"/>
    <n v="1"/>
    <n v="41.7"/>
    <m/>
  </r>
  <r>
    <n v="1240"/>
    <s v="3Н1-86"/>
    <s v="Настил"/>
    <s v="1632-2021-2.1.3-КМД4"/>
    <n v="1"/>
    <s v="Очередь 3"/>
    <x v="2"/>
    <n v="27"/>
    <n v="27"/>
    <s v="0"/>
    <n v="0"/>
    <n v="1"/>
    <n v="27"/>
    <m/>
  </r>
  <r>
    <n v="1241"/>
    <s v="3Н1-87"/>
    <s v="Настил"/>
    <s v="1632-2021-2.1.3-КМД4"/>
    <n v="1"/>
    <s v="Очередь 3"/>
    <x v="2"/>
    <n v="40.1"/>
    <n v="40.1"/>
    <s v="0"/>
    <n v="0"/>
    <n v="1"/>
    <n v="40.1"/>
    <m/>
  </r>
  <r>
    <n v="1242"/>
    <s v="3Н1-88"/>
    <s v="Настил"/>
    <s v="1632-2021-2.1.3-КМД4"/>
    <n v="1"/>
    <s v="Очередь 3"/>
    <x v="2"/>
    <n v="37.4"/>
    <n v="37.4"/>
    <s v="0"/>
    <n v="0"/>
    <n v="1"/>
    <n v="37.4"/>
    <m/>
  </r>
  <r>
    <n v="1243"/>
    <s v="3Н1-89"/>
    <s v="Настил"/>
    <s v="1632-2021-2.1.3-КМД4"/>
    <n v="7"/>
    <s v="Очередь 3"/>
    <x v="2"/>
    <n v="219.6"/>
    <n v="1537.2"/>
    <s v="0"/>
    <n v="0"/>
    <n v="7"/>
    <n v="1537.2"/>
    <m/>
  </r>
  <r>
    <n v="1244"/>
    <s v="3Н1-90"/>
    <s v="Настил"/>
    <s v="1632-2021-2.1.3-КМД4"/>
    <n v="7"/>
    <s v="Очередь 3"/>
    <x v="2"/>
    <n v="201.5"/>
    <n v="1410.5"/>
    <s v="0"/>
    <n v="0"/>
    <n v="7"/>
    <n v="1410.5"/>
    <m/>
  </r>
  <r>
    <n v="1245"/>
    <s v="3Н1-91"/>
    <s v="Настил"/>
    <s v="1632-2021-2.1.3-КМД4"/>
    <n v="2"/>
    <s v="Очередь 3"/>
    <x v="2"/>
    <n v="166.3"/>
    <n v="332.6"/>
    <s v="0"/>
    <n v="0"/>
    <n v="2"/>
    <n v="332.6"/>
    <m/>
  </r>
  <r>
    <n v="1246"/>
    <s v="3Н1-92"/>
    <s v="Настил"/>
    <s v="1632-2021-2.1.3-КМД4"/>
    <n v="2"/>
    <s v="Очередь 3"/>
    <x v="2"/>
    <n v="276.60000000000002"/>
    <n v="553.20000000000005"/>
    <s v="0"/>
    <n v="0"/>
    <n v="2"/>
    <n v="553.20000000000005"/>
    <m/>
  </r>
  <r>
    <n v="1247"/>
    <s v="3Н1-93"/>
    <s v="Настил"/>
    <s v="1632-2021-2.1.3-КМД4"/>
    <n v="2"/>
    <s v="Очередь 3"/>
    <x v="2"/>
    <n v="256.7"/>
    <n v="513.4"/>
    <s v="0"/>
    <n v="0"/>
    <n v="2"/>
    <n v="513.4"/>
    <m/>
  </r>
  <r>
    <n v="1248"/>
    <s v="3Н1-94"/>
    <s v="Настил"/>
    <s v="1632-2021-2.1.3-КМД4"/>
    <n v="2"/>
    <s v="Очередь 3"/>
    <x v="2"/>
    <n v="227.7"/>
    <n v="455.4"/>
    <s v="0"/>
    <n v="0"/>
    <n v="2"/>
    <n v="455.4"/>
    <m/>
  </r>
  <r>
    <n v="1249"/>
    <s v="3Н1-95"/>
    <s v="Настил"/>
    <s v="1632-2021-2.1.3-КМД4"/>
    <n v="2"/>
    <s v="Очередь 3"/>
    <x v="2"/>
    <n v="206.9"/>
    <n v="413.8"/>
    <s v="0"/>
    <n v="0"/>
    <n v="2"/>
    <n v="413.8"/>
    <m/>
  </r>
  <r>
    <n v="1250"/>
    <s v="3Н1-96"/>
    <s v="Настил"/>
    <s v="1632-2021-2.1.3-КМД4"/>
    <n v="2"/>
    <s v="Очередь 3"/>
    <x v="2"/>
    <n v="275.7"/>
    <n v="551.4"/>
    <s v="0"/>
    <n v="0"/>
    <n v="2"/>
    <n v="551.4"/>
    <m/>
  </r>
  <r>
    <n v="1251"/>
    <s v="3Н1-97"/>
    <s v="Настил"/>
    <s v="1632-2021-2.1.3-КМД4"/>
    <n v="2"/>
    <s v="Очередь 3"/>
    <x v="2"/>
    <n v="256"/>
    <n v="512"/>
    <s v="0"/>
    <n v="0"/>
    <n v="2"/>
    <n v="512"/>
    <m/>
  </r>
  <r>
    <n v="1252"/>
    <s v="3Н1-98"/>
    <s v="Настил"/>
    <s v="1632-2021-2.1.3-КМД4"/>
    <n v="2"/>
    <s v="Очередь 3"/>
    <x v="2"/>
    <n v="192.4"/>
    <n v="384.8"/>
    <s v="0"/>
    <n v="0"/>
    <n v="2"/>
    <n v="384.8"/>
    <m/>
  </r>
  <r>
    <n v="1253"/>
    <s v="3Н1-99"/>
    <s v="Настил"/>
    <s v="1632-2021-2.1.3-КМД4"/>
    <n v="7"/>
    <s v="Очередь 3"/>
    <x v="2"/>
    <n v="201.3"/>
    <n v="1409.1000000000001"/>
    <s v="0"/>
    <n v="0"/>
    <n v="7"/>
    <n v="1409.1000000000001"/>
    <m/>
  </r>
  <r>
    <n v="1254"/>
    <s v="3Н1-100"/>
    <s v="Настил"/>
    <s v="1632-2021-2.1.3-КМД4"/>
    <n v="1"/>
    <s v="Очередь 3"/>
    <x v="2"/>
    <n v="165.6"/>
    <n v="165.6"/>
    <s v="0"/>
    <n v="0"/>
    <n v="1"/>
    <n v="165.6"/>
    <m/>
  </r>
  <r>
    <n v="1255"/>
    <s v="3Н1-101"/>
    <s v="Настил"/>
    <s v="1632-2021-2.1.3-КМД4"/>
    <n v="1"/>
    <s v="Очередь 3"/>
    <x v="2"/>
    <n v="275.7"/>
    <n v="275.7"/>
    <s v="0"/>
    <n v="0"/>
    <n v="1"/>
    <n v="275.7"/>
    <m/>
  </r>
  <r>
    <n v="1256"/>
    <s v="3Н1-102"/>
    <s v="Настил"/>
    <s v="1632-2021-2.1.3-КМД4"/>
    <n v="1"/>
    <s v="Очередь 3"/>
    <x v="2"/>
    <n v="256"/>
    <n v="256"/>
    <s v="0"/>
    <n v="0"/>
    <n v="1"/>
    <n v="256"/>
    <m/>
  </r>
  <r>
    <n v="1257"/>
    <s v="3Н1-103"/>
    <s v="Настил"/>
    <s v="1632-2021-2.1.3-КМД4"/>
    <n v="1"/>
    <s v="Очередь 3"/>
    <x v="2"/>
    <n v="226.8"/>
    <n v="226.8"/>
    <s v="0"/>
    <n v="0"/>
    <n v="1"/>
    <n v="226.8"/>
    <m/>
  </r>
  <r>
    <n v="1258"/>
    <s v="3Н1-104"/>
    <s v="Настил"/>
    <s v="1632-2021-2.1.3-КМД4"/>
    <n v="2"/>
    <s v="Очередь 3"/>
    <x v="2"/>
    <n v="207.5"/>
    <n v="415"/>
    <s v="0"/>
    <n v="0"/>
    <n v="2"/>
    <n v="415"/>
    <m/>
  </r>
  <r>
    <n v="1259"/>
    <s v="3Н1-105"/>
    <s v="Настил"/>
    <s v="1632-2021-2.1.3-КМД4"/>
    <n v="2"/>
    <s v="Очередь 3"/>
    <x v="2"/>
    <n v="276.2"/>
    <n v="552.4"/>
    <s v="0"/>
    <n v="0"/>
    <n v="2"/>
    <n v="552.4"/>
    <m/>
  </r>
  <r>
    <n v="1260"/>
    <s v="3Н1-106"/>
    <s v="Настил"/>
    <s v="1632-2021-2.1.3-КМД4"/>
    <n v="2"/>
    <s v="Очередь 3"/>
    <x v="2"/>
    <n v="256.39999999999998"/>
    <n v="512.79999999999995"/>
    <s v="0"/>
    <n v="0"/>
    <n v="2"/>
    <n v="512.79999999999995"/>
    <m/>
  </r>
  <r>
    <n v="1261"/>
    <s v="3Н1-107"/>
    <s v="Настил"/>
    <s v="1632-2021-2.1.3-КМД4"/>
    <n v="2"/>
    <s v="Очередь 3"/>
    <x v="2"/>
    <n v="192.8"/>
    <n v="385.6"/>
    <s v="0"/>
    <n v="0"/>
    <n v="2"/>
    <n v="385.6"/>
    <m/>
  </r>
  <r>
    <n v="1262"/>
    <s v="3Н1-108"/>
    <s v="Настил"/>
    <s v="1632-2021-2.1.3-КМД4"/>
    <n v="1"/>
    <s v="Очередь 3"/>
    <x v="2"/>
    <n v="166.3"/>
    <n v="166.3"/>
    <s v="0"/>
    <n v="0"/>
    <n v="1"/>
    <n v="166.3"/>
    <m/>
  </r>
  <r>
    <n v="1263"/>
    <s v="3Н1-109"/>
    <s v="Настил"/>
    <s v="1632-2021-2.1.3-КМД4"/>
    <n v="1"/>
    <s v="Очередь 3"/>
    <x v="2"/>
    <n v="276.60000000000002"/>
    <n v="276.60000000000002"/>
    <s v="0"/>
    <n v="0"/>
    <n v="1"/>
    <n v="276.60000000000002"/>
    <m/>
  </r>
  <r>
    <n v="1264"/>
    <s v="3Н1-110"/>
    <s v="Настил"/>
    <s v="1632-2021-2.1.3-КМД4"/>
    <n v="1"/>
    <s v="Очередь 3"/>
    <x v="2"/>
    <n v="256.7"/>
    <n v="256.7"/>
    <s v="0"/>
    <n v="0"/>
    <n v="1"/>
    <n v="256.7"/>
    <m/>
  </r>
  <r>
    <n v="1265"/>
    <s v="3Н1-111"/>
    <s v="Настил"/>
    <s v="1632-2021-2.1.3-КМД4"/>
    <n v="1"/>
    <s v="Очередь 3"/>
    <x v="2"/>
    <n v="227.7"/>
    <n v="227.7"/>
    <s v="0"/>
    <n v="0"/>
    <n v="1"/>
    <n v="227.7"/>
    <m/>
  </r>
  <r>
    <n v="1266"/>
    <s v="3Н1-112"/>
    <s v="Настил"/>
    <s v="1632-2021-2.1.3-КМД4"/>
    <n v="1"/>
    <s v="Очередь 3"/>
    <x v="2"/>
    <n v="207.7"/>
    <n v="207.7"/>
    <s v="0"/>
    <n v="0"/>
    <n v="1"/>
    <n v="207.7"/>
    <m/>
  </r>
  <r>
    <n v="1267"/>
    <s v="3Н1-113"/>
    <s v="Настил"/>
    <s v="1632-2021-2.1.3-КМД4"/>
    <n v="1"/>
    <s v="Очередь 3"/>
    <x v="2"/>
    <n v="276.39999999999998"/>
    <n v="276.39999999999998"/>
    <s v="0"/>
    <n v="0"/>
    <n v="1"/>
    <n v="276.39999999999998"/>
    <m/>
  </r>
  <r>
    <n v="1268"/>
    <s v="3Н1-114"/>
    <s v="Настил"/>
    <s v="1632-2021-2.1.3-КМД4"/>
    <n v="1"/>
    <s v="Очередь 3"/>
    <x v="2"/>
    <n v="256.60000000000002"/>
    <n v="256.60000000000002"/>
    <s v="0"/>
    <n v="0"/>
    <n v="1"/>
    <n v="256.60000000000002"/>
    <m/>
  </r>
  <r>
    <n v="1269"/>
    <s v="3Н1-115"/>
    <s v="Настил"/>
    <s v="1632-2021-2.1.3-КМД4"/>
    <n v="1"/>
    <s v="Очередь 3"/>
    <x v="2"/>
    <n v="193.1"/>
    <n v="193.1"/>
    <s v="0"/>
    <n v="0"/>
    <n v="1"/>
    <n v="193.1"/>
    <m/>
  </r>
  <r>
    <n v="1270"/>
    <s v="3Н1-116"/>
    <s v="Настил"/>
    <s v="1632-2021-2.1.3-КМД4"/>
    <n v="1"/>
    <s v="Очередь 3"/>
    <x v="2"/>
    <n v="165.7"/>
    <n v="165.7"/>
    <s v="0"/>
    <n v="0"/>
    <n v="1"/>
    <n v="165.7"/>
    <m/>
  </r>
  <r>
    <n v="1271"/>
    <s v="3Н1-117"/>
    <s v="Настил"/>
    <s v="1632-2021-2.1.3-КМД4"/>
    <n v="1"/>
    <s v="Очередь 3"/>
    <x v="2"/>
    <n v="275.89999999999998"/>
    <n v="275.89999999999998"/>
    <s v="0"/>
    <n v="0"/>
    <n v="1"/>
    <n v="275.89999999999998"/>
    <m/>
  </r>
  <r>
    <n v="1272"/>
    <s v="3Н1-118"/>
    <s v="Настил"/>
    <s v="1632-2021-2.1.3-КМД4"/>
    <n v="1"/>
    <s v="Очередь 3"/>
    <x v="2"/>
    <n v="256.10000000000002"/>
    <n v="256.10000000000002"/>
    <s v="0"/>
    <n v="0"/>
    <n v="1"/>
    <n v="256.10000000000002"/>
    <m/>
  </r>
  <r>
    <n v="1273"/>
    <s v="3Н1-119"/>
    <s v="Настил"/>
    <s v="1632-2021-2.1.3-КМД4"/>
    <n v="1"/>
    <s v="Очередь 3"/>
    <x v="2"/>
    <n v="227"/>
    <n v="227"/>
    <s v="0"/>
    <n v="0"/>
    <n v="1"/>
    <n v="227"/>
    <m/>
  </r>
  <r>
    <n v="1274"/>
    <s v="3Н1-120"/>
    <s v="Настил"/>
    <s v="1632-2021-2.1.3-КМД4"/>
    <n v="1"/>
    <s v="Очередь 3"/>
    <x v="2"/>
    <n v="206.9"/>
    <n v="206.9"/>
    <s v="0"/>
    <n v="0"/>
    <n v="1"/>
    <n v="206.9"/>
    <m/>
  </r>
  <r>
    <n v="1275"/>
    <s v="3Н1-121"/>
    <s v="Настил"/>
    <s v="1632-2021-2.1.3-КМД4"/>
    <n v="1"/>
    <s v="Очередь 3"/>
    <x v="2"/>
    <n v="275.7"/>
    <n v="275.7"/>
    <s v="0"/>
    <n v="0"/>
    <n v="1"/>
    <n v="275.7"/>
    <m/>
  </r>
  <r>
    <n v="1276"/>
    <s v="3Н1-122"/>
    <s v="Настил"/>
    <s v="1632-2021-2.1.3-КМД4"/>
    <n v="1"/>
    <s v="Очередь 3"/>
    <x v="2"/>
    <n v="256"/>
    <n v="256"/>
    <s v="0"/>
    <n v="0"/>
    <n v="1"/>
    <n v="256"/>
    <m/>
  </r>
  <r>
    <n v="1277"/>
    <s v="3Н1-123"/>
    <s v="Настил"/>
    <s v="1632-2021-2.1.3-КМД4"/>
    <n v="1"/>
    <s v="Очередь 3"/>
    <x v="2"/>
    <n v="192.4"/>
    <n v="192.4"/>
    <s v="0"/>
    <n v="0"/>
    <n v="1"/>
    <n v="192.4"/>
    <m/>
  </r>
  <r>
    <n v="1278"/>
    <s v="3Н1-124"/>
    <s v="Настил"/>
    <s v="1632-2021-2.1.3-КМД4"/>
    <n v="1"/>
    <s v="Очередь 3"/>
    <x v="2"/>
    <n v="165.6"/>
    <n v="165.6"/>
    <s v="0"/>
    <n v="0"/>
    <n v="1"/>
    <n v="165.6"/>
    <m/>
  </r>
  <r>
    <n v="1279"/>
    <s v="3Н1-125"/>
    <s v="Настил"/>
    <s v="1632-2021-2.1.3-КМД4"/>
    <n v="1"/>
    <s v="Очередь 3"/>
    <x v="2"/>
    <n v="226.8"/>
    <n v="226.8"/>
    <s v="0"/>
    <n v="0"/>
    <n v="1"/>
    <n v="226.8"/>
    <m/>
  </r>
  <r>
    <n v="1280"/>
    <s v="3Н1-126"/>
    <s v="Настил"/>
    <s v="1632-2021-2.1.3-КМД4"/>
    <n v="1"/>
    <s v="Очередь 3"/>
    <x v="2"/>
    <n v="207.7"/>
    <n v="207.7"/>
    <s v="0"/>
    <n v="0"/>
    <n v="1"/>
    <n v="207.7"/>
    <m/>
  </r>
  <r>
    <n v="1281"/>
    <s v="3Н1-127"/>
    <s v="Настил"/>
    <s v="1632-2021-2.1.3-КМД4"/>
    <n v="1"/>
    <s v="Очередь 3"/>
    <x v="2"/>
    <n v="193.1"/>
    <n v="193.1"/>
    <s v="0"/>
    <n v="0"/>
    <n v="1"/>
    <n v="193.1"/>
    <m/>
  </r>
  <r>
    <n v="1282"/>
    <s v="3Н1-128"/>
    <s v="Настил"/>
    <s v="1632-2021-2.1.3-КМД4"/>
    <n v="1"/>
    <s v="Очередь 3"/>
    <x v="2"/>
    <n v="165.3"/>
    <n v="165.3"/>
    <s v="0"/>
    <n v="0"/>
    <n v="1"/>
    <n v="165.3"/>
    <m/>
  </r>
  <r>
    <n v="1283"/>
    <s v="3Н1-129"/>
    <s v="Настил"/>
    <s v="1632-2021-2.1.3-КМД4"/>
    <n v="1"/>
    <s v="Очередь 3"/>
    <x v="2"/>
    <n v="275.5"/>
    <n v="275.5"/>
    <s v="0"/>
    <n v="0"/>
    <n v="1"/>
    <n v="275.5"/>
    <m/>
  </r>
  <r>
    <n v="1284"/>
    <s v="3Н1-130"/>
    <s v="Настил"/>
    <s v="1632-2021-2.1.3-КМД4"/>
    <n v="1"/>
    <s v="Очередь 3"/>
    <x v="2"/>
    <n v="255.7"/>
    <n v="255.7"/>
    <s v="0"/>
    <n v="0"/>
    <n v="1"/>
    <n v="255.7"/>
    <m/>
  </r>
  <r>
    <n v="1285"/>
    <s v="3Н1-131"/>
    <s v="Настил"/>
    <s v="1632-2021-2.1.3-КМД4"/>
    <n v="1"/>
    <s v="Очередь 3"/>
    <x v="2"/>
    <n v="226.6"/>
    <n v="226.6"/>
    <s v="0"/>
    <n v="0"/>
    <n v="1"/>
    <n v="226.6"/>
    <m/>
  </r>
  <r>
    <n v="1286"/>
    <s v="3Н4-1"/>
    <s v="Настил"/>
    <s v="1632-2021-2.1.3-КМД4"/>
    <n v="1"/>
    <s v="Очередь 3"/>
    <x v="2"/>
    <n v="14.6"/>
    <n v="14.6"/>
    <s v="0"/>
    <n v="0"/>
    <n v="1"/>
    <n v="14.6"/>
    <m/>
  </r>
  <r>
    <n v="1287"/>
    <s v="3Н4-2"/>
    <s v="Настил"/>
    <s v="1632-2021-2.1.3-КМД4"/>
    <n v="2"/>
    <s v="Очередь 3"/>
    <x v="2"/>
    <n v="21"/>
    <n v="42"/>
    <s v="0"/>
    <n v="0"/>
    <n v="2"/>
    <n v="42"/>
    <m/>
  </r>
  <r>
    <n v="1288"/>
    <s v="3Н4-3"/>
    <s v="Настил"/>
    <s v="1632-2021-2.1.3-КМД4"/>
    <n v="3"/>
    <s v="Очередь 3"/>
    <x v="2"/>
    <n v="16.2"/>
    <n v="48.599999999999994"/>
    <s v="0"/>
    <n v="0"/>
    <n v="3"/>
    <n v="48.599999999999994"/>
    <m/>
  </r>
  <r>
    <n v="1289"/>
    <s v="3Н4-4"/>
    <s v="Настил"/>
    <s v="1632-2021-2.1.3-КМД4"/>
    <n v="3"/>
    <s v="Очередь 3"/>
    <x v="2"/>
    <n v="19.100000000000001"/>
    <n v="57.300000000000004"/>
    <s v="0"/>
    <n v="0"/>
    <n v="3"/>
    <n v="57.300000000000004"/>
    <m/>
  </r>
  <r>
    <n v="1290"/>
    <s v="3Н4-5"/>
    <s v="Настил"/>
    <s v="1632-2021-2.1.3-КМД4"/>
    <n v="4"/>
    <s v="Очередь 3"/>
    <x v="2"/>
    <n v="14"/>
    <n v="56"/>
    <s v="0"/>
    <n v="0"/>
    <n v="4"/>
    <n v="56"/>
    <m/>
  </r>
  <r>
    <n v="1291"/>
    <s v="3Н4-6"/>
    <s v="Настил"/>
    <s v="1632-2021-2.1.3-КМД4"/>
    <n v="4"/>
    <s v="Очередь 3"/>
    <x v="2"/>
    <n v="3.9"/>
    <n v="15.6"/>
    <s v="0"/>
    <n v="0"/>
    <n v="4"/>
    <n v="15.6"/>
    <m/>
  </r>
  <r>
    <n v="1292"/>
    <s v="3Н4-7"/>
    <s v="Настил"/>
    <s v="1632-2021-2.1.3-КМД4"/>
    <n v="4"/>
    <s v="Очередь 3"/>
    <x v="2"/>
    <n v="16.5"/>
    <n v="66"/>
    <s v="0"/>
    <n v="0"/>
    <n v="4"/>
    <n v="66"/>
    <m/>
  </r>
  <r>
    <n v="1293"/>
    <s v="3Н4-8"/>
    <s v="Настил"/>
    <s v="1632-2021-2.1.3-КМД4"/>
    <n v="4"/>
    <s v="Очередь 3"/>
    <x v="2"/>
    <n v="8.1"/>
    <n v="32.4"/>
    <s v="0"/>
    <n v="0"/>
    <n v="4"/>
    <n v="32.4"/>
    <m/>
  </r>
  <r>
    <n v="1294"/>
    <s v="3Н4-9"/>
    <s v="Настил"/>
    <s v="1632-2021-2.1.3-КМД4"/>
    <n v="2"/>
    <s v="Очередь 3"/>
    <x v="2"/>
    <n v="7.6"/>
    <n v="15.2"/>
    <s v="0"/>
    <n v="0"/>
    <n v="2"/>
    <n v="15.2"/>
    <m/>
  </r>
  <r>
    <n v="1295"/>
    <s v="3Н4-10"/>
    <s v="Настил"/>
    <s v="1632-2021-2.1.3-КМД4"/>
    <n v="1"/>
    <s v="Очередь 3"/>
    <x v="2"/>
    <n v="24.2"/>
    <n v="24.2"/>
    <s v="0"/>
    <n v="0"/>
    <n v="1"/>
    <n v="24.2"/>
    <m/>
  </r>
  <r>
    <n v="1296"/>
    <s v="3Н4-11"/>
    <s v="Настил"/>
    <s v="1632-2021-2.1.3-КМД4"/>
    <n v="2"/>
    <s v="Очередь 3"/>
    <x v="2"/>
    <n v="14.1"/>
    <n v="28.2"/>
    <s v="0"/>
    <n v="0"/>
    <n v="2"/>
    <n v="28.2"/>
    <m/>
  </r>
  <r>
    <n v="1297"/>
    <s v="3Н4-12"/>
    <s v="Настил"/>
    <s v="1632-2021-2.1.3-КМД4"/>
    <n v="2"/>
    <s v="Очередь 3"/>
    <x v="2"/>
    <n v="20.100000000000001"/>
    <n v="40.200000000000003"/>
    <s v="0"/>
    <n v="0"/>
    <n v="2"/>
    <n v="40.200000000000003"/>
    <m/>
  </r>
  <r>
    <n v="1298"/>
    <s v="3Н4-13"/>
    <s v="Настил"/>
    <s v="1632-2021-2.1.3-КМД4"/>
    <n v="2"/>
    <s v="Очередь 3"/>
    <x v="2"/>
    <n v="20"/>
    <n v="40"/>
    <s v="0"/>
    <n v="0"/>
    <n v="2"/>
    <n v="40"/>
    <m/>
  </r>
  <r>
    <n v="1299"/>
    <s v="3Н4-14"/>
    <s v="Настил"/>
    <s v="1632-2021-2.1.3-КМД4"/>
    <n v="1"/>
    <s v="Очередь 3"/>
    <x v="2"/>
    <n v="33.4"/>
    <n v="33.4"/>
    <s v="0"/>
    <n v="0"/>
    <n v="1"/>
    <n v="33.4"/>
    <m/>
  </r>
  <r>
    <n v="1300"/>
    <s v="3Н4-15"/>
    <s v="Настил"/>
    <s v="1632-2021-2.1.3-КМД4"/>
    <n v="2"/>
    <s v="Очередь 3"/>
    <x v="2"/>
    <n v="29.7"/>
    <n v="59.4"/>
    <s v="0"/>
    <n v="0"/>
    <n v="2"/>
    <n v="59.4"/>
    <m/>
  </r>
  <r>
    <n v="1301"/>
    <s v="3Н4-16"/>
    <s v="Настил"/>
    <s v="1632-2021-2.1.3-КМД4"/>
    <n v="2"/>
    <s v="Очередь 3"/>
    <x v="2"/>
    <n v="25.2"/>
    <n v="50.4"/>
    <s v="0"/>
    <n v="0"/>
    <n v="2"/>
    <n v="50.4"/>
    <m/>
  </r>
  <r>
    <n v="1302"/>
    <s v="3Н4-17"/>
    <s v="Настил"/>
    <s v="1632-2021-2.1.3-КМД4"/>
    <n v="1"/>
    <s v="Очередь 3"/>
    <x v="2"/>
    <n v="26.1"/>
    <n v="26.1"/>
    <s v="0"/>
    <n v="0"/>
    <n v="1"/>
    <n v="26.1"/>
    <m/>
  </r>
  <r>
    <n v="1303"/>
    <s v="3Н4-18"/>
    <s v="Настил"/>
    <s v="1632-2021-2.1.3-КМД4"/>
    <n v="1"/>
    <s v="Очередь 3"/>
    <x v="2"/>
    <n v="17.399999999999999"/>
    <n v="17.399999999999999"/>
    <s v="0"/>
    <n v="0"/>
    <n v="1"/>
    <n v="17.399999999999999"/>
    <m/>
  </r>
  <r>
    <n v="1304"/>
    <s v="3Н4-19"/>
    <s v="Настил"/>
    <s v="1632-2021-2.1.3-КМД4"/>
    <n v="1"/>
    <s v="Очередь 3"/>
    <x v="2"/>
    <n v="8.9"/>
    <n v="8.9"/>
    <s v="0"/>
    <n v="0"/>
    <n v="1"/>
    <n v="8.9"/>
    <m/>
  </r>
  <r>
    <n v="1305"/>
    <s v="3Н4-20"/>
    <s v="Настил"/>
    <s v="1632-2021-2.1.3-КМД4"/>
    <n v="1"/>
    <s v="Очередь 3"/>
    <x v="2"/>
    <n v="16.5"/>
    <n v="16.5"/>
    <s v="0"/>
    <n v="0"/>
    <n v="1"/>
    <n v="16.5"/>
    <m/>
  </r>
  <r>
    <n v="1306"/>
    <s v="3Н4-21"/>
    <s v="Настил"/>
    <s v="1632-2021-2.1.3-КМД4"/>
    <n v="2"/>
    <s v="Очередь 3"/>
    <x v="2"/>
    <n v="19.399999999999999"/>
    <n v="38.799999999999997"/>
    <s v="0"/>
    <n v="0"/>
    <n v="2"/>
    <n v="38.799999999999997"/>
    <m/>
  </r>
  <r>
    <n v="1307"/>
    <s v="3Н4-22"/>
    <s v="Настил"/>
    <s v="1632-2021-2.1.3-КМД4"/>
    <n v="1"/>
    <s v="Очередь 3"/>
    <x v="2"/>
    <n v="13.7"/>
    <n v="13.7"/>
    <s v="0"/>
    <n v="0"/>
    <n v="1"/>
    <n v="13.7"/>
    <m/>
  </r>
  <r>
    <n v="1308"/>
    <s v="3Н4-23"/>
    <s v="Настил"/>
    <s v="1632-2021-2.1.3-КМД4"/>
    <n v="1"/>
    <s v="Очередь 3"/>
    <x v="2"/>
    <n v="32.4"/>
    <n v="32.4"/>
    <s v="0"/>
    <n v="0"/>
    <n v="1"/>
    <n v="32.4"/>
    <m/>
  </r>
  <r>
    <n v="1309"/>
    <s v="3Н4-24"/>
    <s v="Настил"/>
    <s v="1632-2021-2.1.3-КМД4"/>
    <n v="1"/>
    <s v="Очередь 3"/>
    <x v="2"/>
    <n v="27"/>
    <n v="27"/>
    <s v="0"/>
    <n v="0"/>
    <n v="1"/>
    <n v="27"/>
    <m/>
  </r>
  <r>
    <n v="1310"/>
    <s v="3Н4-25"/>
    <s v="Настил"/>
    <s v="1632-2021-2.1.3-КМД4"/>
    <n v="3"/>
    <s v="Очередь 3"/>
    <x v="2"/>
    <n v="20.3"/>
    <n v="60.900000000000006"/>
    <s v="0"/>
    <n v="0"/>
    <n v="3"/>
    <n v="60.900000000000006"/>
    <m/>
  </r>
  <r>
    <n v="1311"/>
    <s v="3Н4-26"/>
    <s v="Настил"/>
    <s v="1632-2021-2.1.3-КМД4"/>
    <n v="3"/>
    <s v="Очередь 3"/>
    <x v="2"/>
    <n v="24"/>
    <n v="72"/>
    <s v="0"/>
    <n v="0"/>
    <n v="3"/>
    <n v="72"/>
    <m/>
  </r>
  <r>
    <n v="1312"/>
    <s v="3Н4-27"/>
    <s v="Настил"/>
    <s v="1632-2021-2.1.3-КМД4"/>
    <n v="1"/>
    <s v="Очередь 3"/>
    <x v="2"/>
    <n v="16.600000000000001"/>
    <n v="16.600000000000001"/>
    <s v="0"/>
    <n v="0"/>
    <n v="1"/>
    <n v="16.600000000000001"/>
    <m/>
  </r>
  <r>
    <n v="1313"/>
    <s v="3ОГ1-1"/>
    <s v="Ограждение"/>
    <s v="1632-2021-2.1.3-КМД4"/>
    <n v="1"/>
    <s v="Очередь 3"/>
    <x v="2"/>
    <n v="54.4"/>
    <n v="54.4"/>
    <s v="0"/>
    <n v="0"/>
    <n v="1"/>
    <n v="54.4"/>
    <m/>
  </r>
  <r>
    <n v="1314"/>
    <s v="3ОГ1-2"/>
    <s v="Ограждение"/>
    <s v="1632-2021-2.1.3-КМД4"/>
    <n v="6"/>
    <s v="Очередь 3"/>
    <x v="2"/>
    <n v="18.2"/>
    <n v="109.19999999999999"/>
    <s v="0"/>
    <n v="0"/>
    <n v="6"/>
    <n v="109.19999999999999"/>
    <m/>
  </r>
  <r>
    <n v="1315"/>
    <s v="3ОГ1-3"/>
    <s v="Ограждение"/>
    <s v="1632-2021-2.1.3-КМД4"/>
    <n v="6"/>
    <s v="Очередь 3"/>
    <x v="2"/>
    <n v="18.100000000000001"/>
    <n v="108.60000000000001"/>
    <s v="0"/>
    <n v="0"/>
    <n v="6"/>
    <n v="108.60000000000001"/>
    <m/>
  </r>
  <r>
    <n v="1316"/>
    <s v="3ОГ1-4"/>
    <s v="Ограждение"/>
    <s v="1632-2021-2.1.3-КМД4"/>
    <n v="4"/>
    <s v="Очередь 3"/>
    <x v="2"/>
    <n v="26.2"/>
    <n v="104.8"/>
    <s v="0"/>
    <n v="0"/>
    <n v="4"/>
    <n v="104.8"/>
    <m/>
  </r>
  <r>
    <n v="1317"/>
    <s v="3ОГ1-5"/>
    <s v="Ограждение"/>
    <s v="1632-2021-2.1.3-КМД4"/>
    <n v="1"/>
    <s v="Очередь 3"/>
    <x v="2"/>
    <n v="13.6"/>
    <n v="13.6"/>
    <s v="0"/>
    <n v="0"/>
    <n v="1"/>
    <n v="13.6"/>
    <m/>
  </r>
  <r>
    <n v="1318"/>
    <s v="3ОГ1-6"/>
    <s v="Ограждение"/>
    <s v="1632-2021-2.1.3-КМД4"/>
    <n v="4"/>
    <s v="Очередь 3"/>
    <x v="2"/>
    <n v="16.600000000000001"/>
    <n v="66.400000000000006"/>
    <s v="0"/>
    <n v="0"/>
    <n v="4"/>
    <n v="66.400000000000006"/>
    <m/>
  </r>
  <r>
    <n v="1319"/>
    <s v="3ОГ1-7"/>
    <s v="Ограждение"/>
    <s v="1632-2021-2.1.3-КМД4"/>
    <n v="4"/>
    <s v="Очередь 3"/>
    <x v="2"/>
    <n v="16.600000000000001"/>
    <n v="66.400000000000006"/>
    <s v="0"/>
    <n v="0"/>
    <n v="4"/>
    <n v="66.400000000000006"/>
    <m/>
  </r>
  <r>
    <n v="1320"/>
    <s v="3ОГ1-8"/>
    <s v="Ограждение"/>
    <s v="1632-2021-2.1.3-КМД4"/>
    <n v="1"/>
    <s v="Очередь 3"/>
    <x v="2"/>
    <n v="43.1"/>
    <n v="43.1"/>
    <s v="0"/>
    <n v="0"/>
    <n v="1"/>
    <n v="43.1"/>
    <m/>
  </r>
  <r>
    <n v="1321"/>
    <s v="3ОГ1-9"/>
    <s v="Ограждение"/>
    <s v="1632-2021-2.1.3-КМД4"/>
    <n v="3"/>
    <s v="Очередь 3"/>
    <x v="2"/>
    <n v="28.1"/>
    <n v="84.300000000000011"/>
    <s v="0"/>
    <n v="0"/>
    <n v="3"/>
    <n v="84.300000000000011"/>
    <m/>
  </r>
  <r>
    <n v="1322"/>
    <s v="3ОГ1-10"/>
    <s v="Ограждение"/>
    <s v="1632-2021-2.1.3-КМД4"/>
    <n v="4"/>
    <s v="Очередь 3"/>
    <x v="2"/>
    <n v="5.0999999999999996"/>
    <n v="20.399999999999999"/>
    <s v="0"/>
    <n v="0"/>
    <n v="4"/>
    <n v="20.399999999999999"/>
    <m/>
  </r>
  <r>
    <n v="1323"/>
    <s v="3ОГ1-11"/>
    <s v="Ограждение"/>
    <s v="1632-2021-2.1.3-КМД4"/>
    <n v="1"/>
    <s v="Очередь 3"/>
    <x v="2"/>
    <n v="25.4"/>
    <n v="25.4"/>
    <s v="0"/>
    <n v="0"/>
    <n v="1"/>
    <n v="25.4"/>
    <m/>
  </r>
  <r>
    <n v="1324"/>
    <s v="3ОГ1-12"/>
    <s v="Ограждение"/>
    <s v="1632-2021-2.1.3-КМД4"/>
    <n v="1"/>
    <s v="Очередь 3"/>
    <x v="2"/>
    <n v="13.9"/>
    <n v="13.9"/>
    <s v="0"/>
    <n v="0"/>
    <n v="1"/>
    <n v="13.9"/>
    <m/>
  </r>
  <r>
    <n v="1325"/>
    <s v="3ОГ1-13"/>
    <s v="Ограждение"/>
    <s v="1632-2021-2.1.3-КМД4"/>
    <n v="1"/>
    <s v="Очередь 3"/>
    <x v="2"/>
    <n v="72.400000000000006"/>
    <n v="72.400000000000006"/>
    <s v="0"/>
    <n v="0"/>
    <n v="1"/>
    <n v="72.400000000000006"/>
    <m/>
  </r>
  <r>
    <n v="1326"/>
    <s v="3ОГ1-14"/>
    <s v="Ограждение"/>
    <s v="1632-2021-2.1.3-КМД4"/>
    <n v="1"/>
    <s v="Очередь 3"/>
    <x v="2"/>
    <n v="40.1"/>
    <n v="40.1"/>
    <s v="0"/>
    <n v="0"/>
    <n v="1"/>
    <n v="40.1"/>
    <m/>
  </r>
  <r>
    <n v="1327"/>
    <s v="3ОГ1-15"/>
    <s v="Ограждение"/>
    <s v="1632-2021-2.1.3-КМД4"/>
    <n v="1"/>
    <s v="Очередь 3"/>
    <x v="2"/>
    <n v="16.2"/>
    <n v="16.2"/>
    <s v="0"/>
    <n v="0"/>
    <n v="1"/>
    <n v="16.2"/>
    <m/>
  </r>
  <r>
    <n v="1328"/>
    <s v="3ОГ1-16"/>
    <s v="Ограждение"/>
    <s v="1632-2021-2.1.3-КМД4"/>
    <n v="2"/>
    <s v="Очередь 3"/>
    <x v="2"/>
    <n v="16.2"/>
    <n v="32.4"/>
    <s v="0"/>
    <n v="0"/>
    <n v="2"/>
    <n v="32.4"/>
    <m/>
  </r>
  <r>
    <n v="1329"/>
    <s v="3ОГ1-17"/>
    <s v="Ограждение"/>
    <s v="1632-2021-2.1.3-КМД4"/>
    <n v="1"/>
    <s v="Очередь 3"/>
    <x v="2"/>
    <n v="18.5"/>
    <n v="18.5"/>
    <s v="0"/>
    <n v="0"/>
    <n v="1"/>
    <n v="18.5"/>
    <m/>
  </r>
  <r>
    <n v="1330"/>
    <s v="3ОГ1-18"/>
    <s v="Ограждение"/>
    <s v="1632-2021-2.1.3-КМД4"/>
    <n v="1"/>
    <s v="Очередь 3"/>
    <x v="2"/>
    <n v="20.399999999999999"/>
    <n v="20.399999999999999"/>
    <s v="0"/>
    <n v="0"/>
    <n v="1"/>
    <n v="20.399999999999999"/>
    <m/>
  </r>
  <r>
    <n v="1331"/>
    <s v="3ОГ1-19"/>
    <s v="Ограждение"/>
    <s v="1632-2021-2.1.3-КМД4"/>
    <n v="3"/>
    <s v="Очередь 3"/>
    <x v="2"/>
    <n v="31.3"/>
    <n v="93.9"/>
    <s v="0"/>
    <n v="0"/>
    <n v="3"/>
    <n v="93.9"/>
    <m/>
  </r>
  <r>
    <n v="1332"/>
    <s v="3ОГ1-20"/>
    <s v="Ограждение"/>
    <s v="1632-2021-2.1.3-КМД4"/>
    <n v="1"/>
    <s v="Очередь 3"/>
    <x v="2"/>
    <n v="18.5"/>
    <n v="18.5"/>
    <s v="0"/>
    <n v="0"/>
    <n v="1"/>
    <n v="18.5"/>
    <m/>
  </r>
  <r>
    <n v="1333"/>
    <s v="3ОГ1-21"/>
    <s v="Ограждение"/>
    <s v="1632-2021-2.1.3-КМД4"/>
    <n v="1"/>
    <s v="Очередь 3"/>
    <x v="2"/>
    <n v="18"/>
    <n v="18"/>
    <s v="0"/>
    <n v="0"/>
    <n v="1"/>
    <n v="18"/>
    <m/>
  </r>
  <r>
    <n v="1334"/>
    <s v="3ОГ1-22"/>
    <s v="Ограждение"/>
    <s v="1632-2021-2.1.3-КМД4"/>
    <n v="1"/>
    <s v="Очередь 3"/>
    <x v="2"/>
    <n v="15.3"/>
    <n v="15.3"/>
    <s v="0"/>
    <n v="0"/>
    <n v="1"/>
    <n v="15.3"/>
    <m/>
  </r>
  <r>
    <n v="1335"/>
    <s v="3ОГ1-23"/>
    <s v="Ограждение"/>
    <s v="1632-2021-2.1.3-КМД4"/>
    <n v="1"/>
    <s v="Очередь 3"/>
    <x v="2"/>
    <n v="21.3"/>
    <n v="21.3"/>
    <s v="0"/>
    <n v="0"/>
    <n v="1"/>
    <n v="21.3"/>
    <m/>
  </r>
  <r>
    <n v="1336"/>
    <s v="3ОГ1-24"/>
    <s v="Ограждение"/>
    <s v="1632-2021-2.1.3-КМД4"/>
    <n v="1"/>
    <s v="Очередь 3"/>
    <x v="2"/>
    <n v="39.200000000000003"/>
    <n v="39.200000000000003"/>
    <s v="0"/>
    <n v="0"/>
    <n v="1"/>
    <n v="39.200000000000003"/>
    <m/>
  </r>
  <r>
    <n v="1337"/>
    <s v="3ОГ1-25"/>
    <s v="Ограждение"/>
    <s v="1632-2021-2.1.3-КМД4"/>
    <n v="1"/>
    <s v="Очередь 3"/>
    <x v="2"/>
    <n v="15"/>
    <n v="15"/>
    <s v="0"/>
    <n v="0"/>
    <n v="1"/>
    <n v="15"/>
    <m/>
  </r>
  <r>
    <n v="1338"/>
    <s v="3ОГ1-26"/>
    <s v="Ограждение"/>
    <s v="1632-2021-2.1.3-КМД4"/>
    <n v="1"/>
    <s v="Очередь 3"/>
    <x v="2"/>
    <n v="15"/>
    <n v="15"/>
    <s v="0"/>
    <n v="0"/>
    <n v="1"/>
    <n v="15"/>
    <m/>
  </r>
  <r>
    <n v="1339"/>
    <s v="3ОГ1-27"/>
    <s v="Ограждение"/>
    <s v="1632-2021-2.1.3-КМД4"/>
    <n v="1"/>
    <s v="Очередь 3"/>
    <x v="2"/>
    <n v="13.6"/>
    <n v="13.6"/>
    <s v="0"/>
    <n v="0"/>
    <n v="1"/>
    <n v="13.6"/>
    <m/>
  </r>
  <r>
    <n v="1340"/>
    <s v="3ОГ1-28"/>
    <s v="Ограждение"/>
    <s v="1632-2021-2.1.3-КМД4"/>
    <n v="2"/>
    <s v="Очередь 3"/>
    <x v="2"/>
    <n v="29.9"/>
    <n v="59.8"/>
    <s v="0"/>
    <n v="0"/>
    <n v="2"/>
    <n v="59.8"/>
    <m/>
  </r>
  <r>
    <n v="1341"/>
    <s v="3ОГ2-1"/>
    <s v="Ограждение"/>
    <s v="1632-2021-2.1.3-КМД4"/>
    <n v="4"/>
    <s v="Очередь 3"/>
    <x v="2"/>
    <n v="31.2"/>
    <n v="124.8"/>
    <s v="0"/>
    <n v="0"/>
    <n v="4"/>
    <n v="124.8"/>
    <m/>
  </r>
  <r>
    <n v="1342"/>
    <s v="3ОГ2-2"/>
    <s v="Ограждение"/>
    <s v="1632-2021-2.1.3-КМД4"/>
    <n v="1"/>
    <s v="Очередь 3"/>
    <x v="2"/>
    <n v="19.2"/>
    <n v="19.2"/>
    <s v="0"/>
    <n v="0"/>
    <n v="1"/>
    <n v="19.2"/>
    <m/>
  </r>
  <r>
    <n v="1343"/>
    <s v="3ОГ2-3"/>
    <s v="Ограждение"/>
    <s v="1632-2021-2.1.3-КМД4"/>
    <n v="4"/>
    <s v="Очередь 3"/>
    <x v="2"/>
    <n v="31.2"/>
    <n v="124.8"/>
    <s v="0"/>
    <n v="0"/>
    <n v="4"/>
    <n v="124.8"/>
    <m/>
  </r>
  <r>
    <n v="1344"/>
    <s v="3ОГ2-4"/>
    <s v="Ограждение"/>
    <s v="1632-2021-2.1.3-КМД4"/>
    <n v="1"/>
    <s v="Очередь 3"/>
    <x v="2"/>
    <n v="19.2"/>
    <n v="19.2"/>
    <s v="0"/>
    <n v="0"/>
    <n v="1"/>
    <n v="19.2"/>
    <m/>
  </r>
  <r>
    <n v="1345"/>
    <s v="3ОГ2-5"/>
    <s v="Ограждение"/>
    <s v="1632-2021-2.1.3-КМД4"/>
    <n v="1"/>
    <s v="Очередь 3"/>
    <x v="2"/>
    <n v="17.100000000000001"/>
    <n v="17.100000000000001"/>
    <s v="0"/>
    <n v="0"/>
    <n v="1"/>
    <n v="17.100000000000001"/>
    <m/>
  </r>
  <r>
    <n v="1346"/>
    <s v="3ОГ2-6"/>
    <s v="Ограждение"/>
    <s v="1632-2021-2.1.3-КМД4"/>
    <n v="1"/>
    <s v="Очередь 3"/>
    <x v="2"/>
    <n v="17.100000000000001"/>
    <n v="17.100000000000001"/>
    <s v="0"/>
    <n v="0"/>
    <n v="1"/>
    <n v="17.100000000000001"/>
    <m/>
  </r>
  <r>
    <n v="1347"/>
    <s v="3ОГ2-7"/>
    <s v="Ограждение"/>
    <s v="1632-2021-2.1.3-КМД4"/>
    <n v="2"/>
    <s v="Очередь 3"/>
    <x v="2"/>
    <n v="22.7"/>
    <n v="45.4"/>
    <s v="0"/>
    <n v="0"/>
    <n v="2"/>
    <n v="45.4"/>
    <m/>
  </r>
  <r>
    <n v="1348"/>
    <s v="3ОГ2-8"/>
    <s v="Ограждение"/>
    <s v="1632-2021-2.1.3-КМД4"/>
    <n v="2"/>
    <s v="Очередь 3"/>
    <x v="2"/>
    <n v="22.7"/>
    <n v="45.4"/>
    <s v="0"/>
    <n v="0"/>
    <n v="2"/>
    <n v="45.4"/>
    <m/>
  </r>
  <r>
    <n v="1349"/>
    <s v="3ОГ2-9"/>
    <s v="Ограждение"/>
    <s v="1632-2021-2.1.3-КМД4"/>
    <n v="2"/>
    <s v="Очередь 3"/>
    <x v="2"/>
    <n v="16.600000000000001"/>
    <n v="33.200000000000003"/>
    <s v="0"/>
    <n v="0"/>
    <n v="2"/>
    <n v="33.200000000000003"/>
    <m/>
  </r>
  <r>
    <n v="1350"/>
    <s v="3ОГ2-10"/>
    <s v="Ограждение"/>
    <s v="1632-2021-2.1.3-КМД4"/>
    <n v="1"/>
    <s v="Очередь 3"/>
    <x v="2"/>
    <n v="16.600000000000001"/>
    <n v="16.600000000000001"/>
    <s v="0"/>
    <n v="0"/>
    <n v="1"/>
    <n v="16.600000000000001"/>
    <m/>
  </r>
  <r>
    <n v="1351"/>
    <s v="3ОГ2-11"/>
    <s v="Ограждение"/>
    <s v="1632-2021-2.1.3-КМД4"/>
    <n v="1"/>
    <s v="Очередь 3"/>
    <x v="2"/>
    <n v="6.2"/>
    <n v="6.2"/>
    <s v="0"/>
    <n v="0"/>
    <n v="1"/>
    <n v="6.2"/>
    <m/>
  </r>
  <r>
    <n v="1352"/>
    <s v="3ОГ2-12"/>
    <s v="Ограждение"/>
    <s v="1632-2021-2.1.3-КМД4"/>
    <n v="1"/>
    <s v="Очередь 3"/>
    <x v="2"/>
    <n v="6.2"/>
    <n v="6.2"/>
    <s v="0"/>
    <n v="0"/>
    <n v="1"/>
    <n v="6.2"/>
    <m/>
  </r>
  <r>
    <n v="1353"/>
    <s v="3ОГ2-13"/>
    <s v="Ограждение"/>
    <s v="1632-2021-2.1.3-КМД4"/>
    <n v="1"/>
    <s v="Очередь 3"/>
    <x v="2"/>
    <n v="16.899999999999999"/>
    <n v="16.899999999999999"/>
    <s v="0"/>
    <n v="0"/>
    <n v="1"/>
    <n v="16.899999999999999"/>
    <m/>
  </r>
  <r>
    <n v="1354"/>
    <s v="3ОГ2-14"/>
    <s v="Ограждение"/>
    <s v="1632-2021-2.1.3-КМД4"/>
    <n v="2"/>
    <s v="Очередь 3"/>
    <x v="2"/>
    <n v="28.2"/>
    <n v="56.4"/>
    <s v="0"/>
    <n v="0"/>
    <n v="2"/>
    <n v="56.4"/>
    <m/>
  </r>
  <r>
    <n v="1355"/>
    <s v="3ОГ2-15"/>
    <s v="Ограждение"/>
    <s v="1632-2021-2.1.3-КМД4"/>
    <n v="1"/>
    <s v="Очередь 3"/>
    <x v="2"/>
    <n v="25.1"/>
    <n v="25.1"/>
    <s v="0"/>
    <n v="0"/>
    <n v="1"/>
    <n v="25.1"/>
    <m/>
  </r>
  <r>
    <n v="1356"/>
    <s v="3ОГ2-16"/>
    <s v="Ограждение"/>
    <s v="1632-2021-2.1.3-КМД4"/>
    <n v="1"/>
    <s v="Очередь 3"/>
    <x v="2"/>
    <n v="25.1"/>
    <n v="25.1"/>
    <s v="0"/>
    <n v="0"/>
    <n v="1"/>
    <n v="25.1"/>
    <m/>
  </r>
  <r>
    <n v="1357"/>
    <s v="3ОГ2-17"/>
    <s v="Ограждение"/>
    <s v="1632-2021-2.1.3-КМД4"/>
    <n v="1"/>
    <s v="Очередь 3"/>
    <x v="2"/>
    <n v="25.1"/>
    <n v="25.1"/>
    <s v="0"/>
    <n v="0"/>
    <n v="1"/>
    <n v="25.1"/>
    <m/>
  </r>
  <r>
    <n v="1358"/>
    <s v="3ОГ2-18"/>
    <s v="Ограждение"/>
    <s v="1632-2021-2.1.3-КМД4"/>
    <n v="1"/>
    <s v="Очередь 3"/>
    <x v="2"/>
    <n v="25.1"/>
    <n v="25.1"/>
    <s v="0"/>
    <n v="0"/>
    <n v="1"/>
    <n v="25.1"/>
    <m/>
  </r>
  <r>
    <n v="1359"/>
    <s v="3ОГ3-1"/>
    <s v="Ограждение"/>
    <s v="1632-2021-2.1.3-КМД4"/>
    <n v="1"/>
    <s v="Очередь 3"/>
    <x v="2"/>
    <n v="19.7"/>
    <n v="19.7"/>
    <s v="0"/>
    <n v="0"/>
    <n v="1"/>
    <n v="19.7"/>
    <m/>
  </r>
  <r>
    <n v="1360"/>
    <s v="3ОГ3-2"/>
    <s v="Ограждение"/>
    <s v="1632-2021-2.1.3-КМД4"/>
    <n v="1"/>
    <s v="Очередь 3"/>
    <x v="2"/>
    <n v="19.7"/>
    <n v="19.7"/>
    <s v="0"/>
    <n v="0"/>
    <n v="1"/>
    <n v="19.7"/>
    <m/>
  </r>
  <r>
    <n v="1361"/>
    <s v="3ОГ3-3"/>
    <s v="Ограждение"/>
    <s v="1632-2021-2.1.3-КМД4"/>
    <n v="4"/>
    <s v="Очередь 3"/>
    <x v="2"/>
    <n v="10.6"/>
    <n v="42.4"/>
    <s v="0"/>
    <n v="0"/>
    <n v="4"/>
    <n v="42.4"/>
    <m/>
  </r>
  <r>
    <n v="1362"/>
    <s v="3ОГ3-4"/>
    <s v="Ограждение"/>
    <s v="1632-2021-2.1.3-КМД4"/>
    <n v="4"/>
    <s v="Очередь 3"/>
    <x v="2"/>
    <n v="10.6"/>
    <n v="42.4"/>
    <s v="0"/>
    <n v="0"/>
    <n v="4"/>
    <n v="42.4"/>
    <m/>
  </r>
  <r>
    <n v="1363"/>
    <s v="3ОГ5-1"/>
    <s v="Ограждение"/>
    <s v="1632-2021-2.1.3-КМД4"/>
    <n v="56"/>
    <s v="Очередь 3"/>
    <x v="2"/>
    <n v="24.3"/>
    <n v="1360.8"/>
    <s v="0"/>
    <n v="0"/>
    <n v="56"/>
    <n v="1360.8"/>
    <m/>
  </r>
  <r>
    <n v="1364"/>
    <s v="3ОГ5-2"/>
    <s v="Ограждение"/>
    <s v="1632-2021-2.1.3-КМД4"/>
    <n v="4"/>
    <s v="Очередь 3"/>
    <x v="2"/>
    <n v="1.2"/>
    <n v="4.8"/>
    <s v="0"/>
    <n v="0"/>
    <n v="4"/>
    <n v="4.8"/>
    <m/>
  </r>
  <r>
    <n v="1365"/>
    <s v="3П2-1"/>
    <s v="Прогон"/>
    <s v="1632-2021-2.1.3-КМД4"/>
    <n v="1"/>
    <s v="Очередь 3"/>
    <x v="2"/>
    <n v="21.2"/>
    <n v="21.2"/>
    <s v="0"/>
    <n v="0"/>
    <n v="1"/>
    <n v="21.2"/>
    <m/>
  </r>
  <r>
    <n v="1366"/>
    <s v="3П2-2"/>
    <s v="Прогон"/>
    <s v="1632-2021-2.1.3-КМД4"/>
    <n v="5"/>
    <s v="Очередь 3"/>
    <x v="2"/>
    <n v="21.2"/>
    <n v="106"/>
    <s v="0"/>
    <n v="0"/>
    <n v="5"/>
    <n v="106"/>
    <m/>
  </r>
  <r>
    <n v="1367"/>
    <s v="3П2-3"/>
    <s v="Прогон"/>
    <s v="1632-2021-2.1.3-КМД4"/>
    <n v="1"/>
    <s v="Очередь 3"/>
    <x v="2"/>
    <n v="20.9"/>
    <n v="20.9"/>
    <s v="0"/>
    <n v="0"/>
    <n v="1"/>
    <n v="20.9"/>
    <m/>
  </r>
  <r>
    <n v="1368"/>
    <s v="3П2-4"/>
    <s v="Прогон"/>
    <s v="1632-2021-2.1.3-КМД4"/>
    <n v="1"/>
    <s v="Очередь 3"/>
    <x v="2"/>
    <n v="109"/>
    <n v="109"/>
    <s v="0"/>
    <n v="0"/>
    <n v="1"/>
    <n v="109"/>
    <m/>
  </r>
  <r>
    <n v="1369"/>
    <s v="3П2-5"/>
    <s v="Прогон"/>
    <s v="1632-2021-2.1.3-КМД4"/>
    <n v="5"/>
    <s v="Очередь 3"/>
    <x v="2"/>
    <n v="109"/>
    <n v="545"/>
    <s v="0"/>
    <n v="0"/>
    <n v="5"/>
    <n v="545"/>
    <m/>
  </r>
  <r>
    <n v="1370"/>
    <s v="3П2-6"/>
    <s v="Прогон"/>
    <s v="1632-2021-2.1.3-КМД4"/>
    <n v="4"/>
    <s v="Очередь 3"/>
    <x v="2"/>
    <n v="109.3"/>
    <n v="437.2"/>
    <s v="0"/>
    <n v="0"/>
    <n v="4"/>
    <n v="437.2"/>
    <m/>
  </r>
  <r>
    <n v="1371"/>
    <s v="3П2-7"/>
    <s v="Прогон"/>
    <s v="1632-2021-2.1.3-КМД4"/>
    <n v="18"/>
    <s v="Очередь 3"/>
    <x v="2"/>
    <n v="108.6"/>
    <n v="1954.8"/>
    <s v="0"/>
    <n v="0"/>
    <n v="18"/>
    <n v="1954.8"/>
    <m/>
  </r>
  <r>
    <n v="1372"/>
    <s v="3П2-8"/>
    <s v="Прогон"/>
    <s v="1632-2021-2.1.3-КМД4"/>
    <n v="12"/>
    <s v="Очередь 3"/>
    <x v="2"/>
    <n v="105.1"/>
    <n v="1261.1999999999998"/>
    <s v="0"/>
    <n v="0"/>
    <n v="12"/>
    <n v="1261.1999999999998"/>
    <m/>
  </r>
  <r>
    <n v="1373"/>
    <s v="3П2-9"/>
    <s v="Прогон"/>
    <s v="1632-2021-2.1.3-КМД4"/>
    <n v="2"/>
    <s v="Очередь 3"/>
    <x v="2"/>
    <n v="105.8"/>
    <n v="211.6"/>
    <s v="0"/>
    <n v="0"/>
    <n v="2"/>
    <n v="211.6"/>
    <m/>
  </r>
  <r>
    <n v="1374"/>
    <s v="3П2-10"/>
    <s v="Прогон"/>
    <s v="1632-2021-2.1.3-КМД4"/>
    <n v="42"/>
    <s v="Очередь 3"/>
    <x v="2"/>
    <n v="104"/>
    <n v="4368"/>
    <s v="0"/>
    <n v="0"/>
    <n v="42"/>
    <n v="4368"/>
    <m/>
  </r>
  <r>
    <n v="1375"/>
    <s v="3П2-11"/>
    <s v="Прогон"/>
    <s v="1632-2021-2.1.3-КМД4"/>
    <n v="8"/>
    <s v="Очередь 3"/>
    <x v="2"/>
    <n v="104.8"/>
    <n v="838.4"/>
    <s v="0"/>
    <n v="0"/>
    <n v="8"/>
    <n v="838.4"/>
    <m/>
  </r>
  <r>
    <n v="1376"/>
    <s v="3П2-12"/>
    <s v="Прогон"/>
    <s v="1632-2021-2.1.3-КМД4"/>
    <n v="1"/>
    <s v="Очередь 3"/>
    <x v="2"/>
    <n v="104.4"/>
    <n v="104.4"/>
    <s v="0"/>
    <n v="0"/>
    <n v="1"/>
    <n v="104.4"/>
    <m/>
  </r>
  <r>
    <n v="1377"/>
    <s v="3П2-13"/>
    <s v="Прогон"/>
    <s v="1632-2021-2.1.3-КМД4"/>
    <n v="5"/>
    <s v="Очередь 3"/>
    <x v="2"/>
    <n v="104.4"/>
    <n v="522"/>
    <s v="0"/>
    <n v="0"/>
    <n v="5"/>
    <n v="522"/>
    <m/>
  </r>
  <r>
    <n v="1378"/>
    <s v="3П2-14"/>
    <s v="Прогон"/>
    <s v="1632-2021-2.1.3-КМД4"/>
    <n v="1"/>
    <s v="Очередь 3"/>
    <x v="2"/>
    <n v="16.5"/>
    <n v="16.5"/>
    <s v="0"/>
    <n v="0"/>
    <n v="1"/>
    <n v="16.5"/>
    <m/>
  </r>
  <r>
    <n v="1379"/>
    <s v="3П2-15"/>
    <s v="Прогон"/>
    <s v="1632-2021-2.1.3-КМД4"/>
    <n v="1"/>
    <s v="Очередь 3"/>
    <x v="2"/>
    <n v="16.8"/>
    <n v="16.8"/>
    <s v="0"/>
    <n v="0"/>
    <n v="1"/>
    <n v="16.8"/>
    <m/>
  </r>
  <r>
    <n v="1380"/>
    <s v="3П2-16"/>
    <s v="Прогон"/>
    <s v="1632-2021-2.1.3-КМД4"/>
    <n v="5"/>
    <s v="Очередь 3"/>
    <x v="2"/>
    <n v="16.8"/>
    <n v="84"/>
    <s v="0"/>
    <n v="0"/>
    <n v="5"/>
    <n v="84"/>
    <m/>
  </r>
  <r>
    <n v="1381"/>
    <s v="3ПД1-1"/>
    <s v="Подвес"/>
    <s v="1632-2021-2.1.3-КМД4"/>
    <n v="1"/>
    <s v="Очередь 3"/>
    <x v="2"/>
    <n v="46.1"/>
    <n v="46.1"/>
    <s v="0"/>
    <n v="0"/>
    <n v="1"/>
    <n v="46.1"/>
    <m/>
  </r>
  <r>
    <n v="1382"/>
    <s v="3ПП-1"/>
    <s v="Прокладка"/>
    <s v="1632-2021-2.1.3-КМД4"/>
    <n v="28"/>
    <s v="Очередь 3"/>
    <x v="2"/>
    <n v="1"/>
    <n v="28"/>
    <s v="0"/>
    <n v="0"/>
    <n v="28"/>
    <n v="28"/>
    <m/>
  </r>
  <r>
    <n v="1383"/>
    <s v="3ПП-2"/>
    <s v="Прокладка"/>
    <s v="1632-2021-2.1.3-КМД4"/>
    <n v="26"/>
    <s v="Очередь 3"/>
    <x v="2"/>
    <n v="5.0999999999999996"/>
    <n v="132.6"/>
    <s v="0"/>
    <n v="0"/>
    <n v="26"/>
    <n v="132.6"/>
    <m/>
  </r>
  <r>
    <n v="1384"/>
    <s v="3ПТ-1"/>
    <s v="Петля"/>
    <s v="1632-2021-2.1.3-КМД4"/>
    <n v="24"/>
    <s v="Очередь 3"/>
    <x v="2"/>
    <n v="0.5"/>
    <n v="12"/>
    <s v="0"/>
    <n v="0"/>
    <n v="24"/>
    <n v="12"/>
    <m/>
  </r>
  <r>
    <n v="1385"/>
    <s v="3РС2-1"/>
    <s v="Распорка"/>
    <s v="1632-2021-2.1.3-КМД4"/>
    <n v="7"/>
    <s v="Очередь 3"/>
    <x v="2"/>
    <n v="191.7"/>
    <n v="1341.8999999999999"/>
    <s v="0"/>
    <n v="0"/>
    <n v="7"/>
    <n v="1341.8999999999999"/>
    <m/>
  </r>
  <r>
    <n v="1386"/>
    <s v="3РС2-2"/>
    <s v="Распорка"/>
    <s v="1632-2021-2.1.3-КМД4"/>
    <n v="1"/>
    <s v="Очередь 3"/>
    <x v="2"/>
    <n v="191.7"/>
    <n v="191.7"/>
    <s v="0"/>
    <n v="0"/>
    <n v="1"/>
    <n v="191.7"/>
    <m/>
  </r>
  <r>
    <n v="1387"/>
    <s v="3РС2-3"/>
    <s v="Распорка"/>
    <s v="1632-2021-2.1.3-КМД4"/>
    <n v="4"/>
    <s v="Очередь 3"/>
    <x v="2"/>
    <n v="186.4"/>
    <n v="745.6"/>
    <s v="0"/>
    <n v="0"/>
    <n v="4"/>
    <n v="745.6"/>
    <m/>
  </r>
  <r>
    <n v="1388"/>
    <s v="3РС2-4"/>
    <s v="Распорка"/>
    <s v="1632-2021-2.1.3-КМД4"/>
    <n v="16"/>
    <s v="Очередь 3"/>
    <x v="2"/>
    <n v="185"/>
    <n v="2960"/>
    <s v="0"/>
    <n v="0"/>
    <n v="16"/>
    <n v="2960"/>
    <m/>
  </r>
  <r>
    <n v="1389"/>
    <s v="3РС3-1"/>
    <s v="Распорка"/>
    <s v="1632-2021-2.1.3-КМД4"/>
    <n v="4"/>
    <s v="Очередь 3"/>
    <x v="2"/>
    <n v="324.60000000000002"/>
    <n v="1298.4000000000001"/>
    <s v="0"/>
    <n v="0"/>
    <n v="4"/>
    <n v="1298.4000000000001"/>
    <m/>
  </r>
  <r>
    <n v="1390"/>
    <s v="3РС3-2"/>
    <s v="Распорка"/>
    <s v="1632-2021-2.1.3-КМД4"/>
    <n v="2"/>
    <s v="Очередь 3"/>
    <x v="2"/>
    <n v="314.5"/>
    <n v="629"/>
    <s v="0"/>
    <n v="0"/>
    <n v="2"/>
    <n v="629"/>
    <m/>
  </r>
  <r>
    <n v="1391"/>
    <s v="3РС3-3"/>
    <s v="Распорка"/>
    <s v="1632-2021-2.1.3-КМД4"/>
    <n v="6"/>
    <s v="Очередь 3"/>
    <x v="2"/>
    <n v="311.5"/>
    <n v="1869"/>
    <s v="0"/>
    <n v="0"/>
    <n v="6"/>
    <n v="1869"/>
    <m/>
  </r>
  <r>
    <n v="1392"/>
    <s v="3РС5-1"/>
    <s v="Распорка"/>
    <s v="1632-2021-2.1.3-КМД4"/>
    <n v="1"/>
    <s v="Очередь 3"/>
    <x v="2"/>
    <n v="544"/>
    <n v="544"/>
    <s v="0"/>
    <n v="0"/>
    <n v="1"/>
    <n v="544"/>
    <m/>
  </r>
  <r>
    <n v="1393"/>
    <s v="3РС6-1"/>
    <s v="Распорка"/>
    <s v="1632-2021-2.1.3-КМД4"/>
    <n v="8"/>
    <s v="Очередь 3"/>
    <x v="2"/>
    <n v="515.5"/>
    <n v="4124"/>
    <s v="0"/>
    <n v="0"/>
    <n v="8"/>
    <n v="4124"/>
    <m/>
  </r>
  <r>
    <n v="1394"/>
    <s v="3РС6-2"/>
    <s v="Распорка"/>
    <s v="1632-2021-2.1.3-КМД4"/>
    <n v="1"/>
    <s v="Очередь 3"/>
    <x v="2"/>
    <n v="578.20000000000005"/>
    <n v="578.20000000000005"/>
    <s v="0"/>
    <n v="0"/>
    <n v="1"/>
    <n v="578.20000000000005"/>
    <m/>
  </r>
  <r>
    <n v="1395"/>
    <s v="3РС7-1"/>
    <s v="Распорка"/>
    <s v="1632-2021-2.1.3-КМД4"/>
    <n v="3"/>
    <s v="Очередь 3"/>
    <x v="2"/>
    <n v="266"/>
    <n v="798"/>
    <s v="0"/>
    <n v="0"/>
    <n v="3"/>
    <n v="798"/>
    <m/>
  </r>
  <r>
    <n v="1396"/>
    <s v="3РС7-2"/>
    <s v="Распорка"/>
    <s v="1632-2021-2.1.3-КМД4"/>
    <n v="1"/>
    <s v="Очередь 3"/>
    <x v="2"/>
    <n v="266"/>
    <n v="266"/>
    <s v="0"/>
    <n v="0"/>
    <n v="1"/>
    <n v="266"/>
    <m/>
  </r>
  <r>
    <n v="1397"/>
    <s v="3РС7-3"/>
    <s v="Распорка"/>
    <s v="1632-2021-2.1.3-КМД4"/>
    <n v="2"/>
    <s v="Очередь 3"/>
    <x v="2"/>
    <n v="257.60000000000002"/>
    <n v="515.20000000000005"/>
    <s v="0"/>
    <n v="0"/>
    <n v="2"/>
    <n v="515.20000000000005"/>
    <m/>
  </r>
  <r>
    <n v="1398"/>
    <s v="3РС7-4"/>
    <s v="Распорка"/>
    <s v="1632-2021-2.1.3-КМД4"/>
    <n v="7"/>
    <s v="Очередь 3"/>
    <x v="2"/>
    <n v="255.3"/>
    <n v="1787.1000000000001"/>
    <s v="0"/>
    <n v="0"/>
    <n v="7"/>
    <n v="1787.1000000000001"/>
    <m/>
  </r>
  <r>
    <n v="1399"/>
    <s v="3РС7-5"/>
    <s v="Распорка"/>
    <s v="1632-2021-2.1.3-КМД4"/>
    <n v="1"/>
    <s v="Очередь 3"/>
    <x v="2"/>
    <n v="271.5"/>
    <n v="271.5"/>
    <s v="0"/>
    <n v="0"/>
    <n v="1"/>
    <n v="271.5"/>
    <m/>
  </r>
  <r>
    <n v="1400"/>
    <s v="3РС10-1"/>
    <s v="Распорка"/>
    <s v="1632-2021-2.1.3-КМД4"/>
    <n v="1"/>
    <s v="Очередь 3"/>
    <x v="2"/>
    <n v="325.39999999999998"/>
    <n v="325.39999999999998"/>
    <s v="0"/>
    <n v="0"/>
    <n v="1"/>
    <n v="325.39999999999998"/>
    <m/>
  </r>
  <r>
    <n v="1401"/>
    <s v="3РС10-2"/>
    <s v="Распорка"/>
    <s v="1632-2021-2.1.3-КМД4"/>
    <n v="1"/>
    <s v="Очередь 3"/>
    <x v="2"/>
    <n v="274.60000000000002"/>
    <n v="274.60000000000002"/>
    <s v="0"/>
    <n v="0"/>
    <n v="1"/>
    <n v="274.60000000000002"/>
    <m/>
  </r>
  <r>
    <n v="1402"/>
    <s v="3РС10-3"/>
    <s v="Распорка"/>
    <s v="1632-2021-2.1.3-КМД4"/>
    <n v="1"/>
    <s v="Очередь 3"/>
    <x v="2"/>
    <n v="274.60000000000002"/>
    <n v="274.60000000000002"/>
    <s v="0"/>
    <n v="0"/>
    <n v="1"/>
    <n v="274.60000000000002"/>
    <m/>
  </r>
  <r>
    <n v="1403"/>
    <s v="3РС10-4"/>
    <s v="Распорка"/>
    <s v="1632-2021-2.1.3-КМД4"/>
    <n v="1"/>
    <s v="Очередь 3"/>
    <x v="2"/>
    <n v="274.60000000000002"/>
    <n v="274.60000000000002"/>
    <s v="0"/>
    <n v="0"/>
    <n v="1"/>
    <n v="274.60000000000002"/>
    <m/>
  </r>
  <r>
    <n v="1404"/>
    <s v="3РС10-5"/>
    <s v="Распорка"/>
    <s v="1632-2021-2.1.3-КМД4"/>
    <n v="1"/>
    <s v="Очередь 3"/>
    <x v="2"/>
    <n v="266.5"/>
    <n v="266.5"/>
    <s v="0"/>
    <n v="0"/>
    <n v="1"/>
    <n v="266.5"/>
    <m/>
  </r>
  <r>
    <n v="1405"/>
    <s v="3РС10-6"/>
    <s v="Распорка"/>
    <s v="1632-2021-2.1.3-КМД4"/>
    <n v="1"/>
    <s v="Очередь 3"/>
    <x v="2"/>
    <n v="264.5"/>
    <n v="264.5"/>
    <s v="0"/>
    <n v="0"/>
    <n v="1"/>
    <n v="264.5"/>
    <m/>
  </r>
  <r>
    <n v="1406"/>
    <s v="3РС10-7"/>
    <s v="Распорка"/>
    <s v="1632-2021-2.1.3-КМД4"/>
    <n v="1"/>
    <s v="Очередь 3"/>
    <x v="2"/>
    <n v="264.3"/>
    <n v="264.3"/>
    <s v="0"/>
    <n v="0"/>
    <n v="1"/>
    <n v="264.3"/>
    <m/>
  </r>
  <r>
    <n v="1407"/>
    <s v="3РС10-8"/>
    <s v="Распорка"/>
    <s v="1632-2021-2.1.3-КМД4"/>
    <n v="1"/>
    <s v="Очередь 3"/>
    <x v="2"/>
    <n v="264.3"/>
    <n v="264.3"/>
    <s v="0"/>
    <n v="0"/>
    <n v="1"/>
    <n v="264.3"/>
    <m/>
  </r>
  <r>
    <n v="1408"/>
    <s v="3РС10-9"/>
    <s v="Распорка"/>
    <s v="1632-2021-2.1.3-КМД4"/>
    <n v="1"/>
    <s v="Очередь 3"/>
    <x v="2"/>
    <n v="262.3"/>
    <n v="262.3"/>
    <s v="0"/>
    <n v="0"/>
    <n v="1"/>
    <n v="262.3"/>
    <m/>
  </r>
  <r>
    <n v="1409"/>
    <s v="3РС10-10"/>
    <s v="Распорка"/>
    <s v="1632-2021-2.1.3-КМД4"/>
    <n v="1"/>
    <s v="Очередь 3"/>
    <x v="2"/>
    <n v="264.3"/>
    <n v="264.3"/>
    <s v="0"/>
    <n v="0"/>
    <n v="1"/>
    <n v="264.3"/>
    <m/>
  </r>
  <r>
    <n v="1410"/>
    <s v="3РС10-11"/>
    <s v="Распорка"/>
    <s v="1632-2021-2.1.3-КМД4"/>
    <n v="1"/>
    <s v="Очередь 3"/>
    <x v="2"/>
    <n v="264.3"/>
    <n v="264.3"/>
    <s v="0"/>
    <n v="0"/>
    <n v="1"/>
    <n v="264.3"/>
    <m/>
  </r>
  <r>
    <n v="1411"/>
    <s v="3РС10-12"/>
    <s v="Распорка"/>
    <s v="1632-2021-2.1.3-КМД4"/>
    <n v="1"/>
    <s v="Очередь 3"/>
    <x v="2"/>
    <n v="261.39999999999998"/>
    <n v="261.39999999999998"/>
    <s v="0"/>
    <n v="0"/>
    <n v="1"/>
    <n v="261.39999999999998"/>
    <m/>
  </r>
  <r>
    <n v="1412"/>
    <s v="3РС10-13"/>
    <s v="Распорка"/>
    <s v="1632-2021-2.1.3-КМД4"/>
    <n v="1"/>
    <s v="Очередь 3"/>
    <x v="2"/>
    <n v="265.5"/>
    <n v="265.5"/>
    <s v="0"/>
    <n v="0"/>
    <n v="1"/>
    <n v="265.5"/>
    <m/>
  </r>
  <r>
    <n v="1413"/>
    <s v="3РС10-14"/>
    <s v="Распорка"/>
    <s v="1632-2021-2.1.3-КМД4"/>
    <n v="1"/>
    <s v="Очередь 3"/>
    <x v="2"/>
    <n v="304.8"/>
    <n v="304.8"/>
    <s v="0"/>
    <n v="0"/>
    <n v="1"/>
    <n v="304.8"/>
    <m/>
  </r>
  <r>
    <n v="1414"/>
    <s v="3РС11-1"/>
    <s v="Распорка"/>
    <s v="1632-2021-2.1.3-КМД4"/>
    <n v="1"/>
    <s v="Очередь 3"/>
    <x v="2"/>
    <n v="295.60000000000002"/>
    <n v="295.60000000000002"/>
    <s v="0"/>
    <n v="0"/>
    <n v="1"/>
    <n v="295.60000000000002"/>
    <m/>
  </r>
  <r>
    <n v="1415"/>
    <s v="3РС11-2"/>
    <s v="Распорка"/>
    <s v="1632-2021-2.1.3-КМД4"/>
    <n v="3"/>
    <s v="Очередь 3"/>
    <x v="2"/>
    <n v="241.5"/>
    <n v="724.5"/>
    <s v="0"/>
    <n v="0"/>
    <n v="3"/>
    <n v="724.5"/>
    <m/>
  </r>
  <r>
    <n v="1416"/>
    <s v="3РС11-3"/>
    <s v="Распорка"/>
    <s v="1632-2021-2.1.3-КМД4"/>
    <n v="2"/>
    <s v="Очередь 3"/>
    <x v="2"/>
    <n v="233.4"/>
    <n v="466.8"/>
    <s v="0"/>
    <n v="0"/>
    <n v="2"/>
    <n v="466.8"/>
    <m/>
  </r>
  <r>
    <n v="1417"/>
    <s v="3РС11-4"/>
    <s v="Распорка"/>
    <s v="1632-2021-2.1.3-КМД4"/>
    <n v="7"/>
    <s v="Очередь 3"/>
    <x v="2"/>
    <n v="231.4"/>
    <n v="1619.8"/>
    <s v="0"/>
    <n v="0"/>
    <n v="7"/>
    <n v="1619.8"/>
    <m/>
  </r>
  <r>
    <n v="1418"/>
    <s v="3РС11-5"/>
    <s v="Распорка"/>
    <s v="1632-2021-2.1.3-КМД4"/>
    <n v="1"/>
    <s v="Очередь 3"/>
    <x v="2"/>
    <n v="276.39999999999998"/>
    <n v="276.39999999999998"/>
    <s v="0"/>
    <n v="0"/>
    <n v="1"/>
    <n v="276.39999999999998"/>
    <m/>
  </r>
  <r>
    <n v="1419"/>
    <s v="3РС12-1"/>
    <s v="Распорка"/>
    <s v="1632-2021-2.1.3-КМД4"/>
    <n v="1"/>
    <s v="Очередь 3"/>
    <x v="2"/>
    <n v="229.6"/>
    <n v="229.6"/>
    <s v="0"/>
    <n v="0"/>
    <n v="1"/>
    <n v="229.6"/>
    <m/>
  </r>
  <r>
    <n v="1420"/>
    <s v="3РС12-2"/>
    <s v="Распорка"/>
    <s v="1632-2021-2.1.3-КМД4"/>
    <n v="3"/>
    <s v="Очередь 3"/>
    <x v="2"/>
    <n v="188"/>
    <n v="564"/>
    <s v="0"/>
    <n v="0"/>
    <n v="3"/>
    <n v="564"/>
    <m/>
  </r>
  <r>
    <n v="1421"/>
    <s v="3РС12-3"/>
    <s v="Распорка"/>
    <s v="1632-2021-2.1.3-КМД4"/>
    <n v="2"/>
    <s v="Очередь 3"/>
    <x v="2"/>
    <n v="182.5"/>
    <n v="365"/>
    <s v="0"/>
    <n v="0"/>
    <n v="2"/>
    <n v="365"/>
    <m/>
  </r>
  <r>
    <n v="1422"/>
    <s v="3РС12-4"/>
    <s v="Распорка"/>
    <s v="1632-2021-2.1.3-КМД4"/>
    <n v="7"/>
    <s v="Очередь 3"/>
    <x v="2"/>
    <n v="181"/>
    <n v="1267"/>
    <s v="0"/>
    <n v="0"/>
    <n v="7"/>
    <n v="1267"/>
    <m/>
  </r>
  <r>
    <n v="1423"/>
    <s v="3РС12-5"/>
    <s v="Распорка"/>
    <s v="1632-2021-2.1.3-КМД4"/>
    <n v="1"/>
    <s v="Очередь 3"/>
    <x v="2"/>
    <n v="215.5"/>
    <n v="215.5"/>
    <s v="0"/>
    <n v="0"/>
    <n v="1"/>
    <n v="215.5"/>
    <m/>
  </r>
  <r>
    <n v="1424"/>
    <s v="3РФ1-1"/>
    <s v="Ригель фахверка"/>
    <s v="1632-2021-2.1.3-КМД4"/>
    <n v="1"/>
    <s v="Очередь 3"/>
    <x v="2"/>
    <n v="19.399999999999999"/>
    <n v="19.399999999999999"/>
    <s v="0"/>
    <n v="0"/>
    <n v="1"/>
    <n v="19.399999999999999"/>
    <m/>
  </r>
  <r>
    <n v="1425"/>
    <s v="3РФ1-2"/>
    <s v="Ригель фахверка"/>
    <s v="1632-2021-2.1.3-КМД4"/>
    <n v="4"/>
    <s v="Очередь 3"/>
    <x v="2"/>
    <n v="21.1"/>
    <n v="84.4"/>
    <s v="0"/>
    <n v="0"/>
    <n v="4"/>
    <n v="84.4"/>
    <m/>
  </r>
  <r>
    <n v="1426"/>
    <s v="3РФ1-3"/>
    <s v="Ригель фахверка"/>
    <s v="1632-2021-2.1.3-КМД4"/>
    <n v="1"/>
    <s v="Очередь 3"/>
    <x v="2"/>
    <n v="24.7"/>
    <n v="24.7"/>
    <s v="0"/>
    <n v="0"/>
    <n v="1"/>
    <n v="24.7"/>
    <m/>
  </r>
  <r>
    <n v="1427"/>
    <s v="3РФ1-4"/>
    <s v="Ригель фахверка"/>
    <s v="1632-2021-2.1.3-КМД4"/>
    <n v="2"/>
    <s v="Очередь 3"/>
    <x v="2"/>
    <n v="116.8"/>
    <n v="233.6"/>
    <s v="0"/>
    <n v="0"/>
    <n v="2"/>
    <n v="233.6"/>
    <m/>
  </r>
  <r>
    <n v="1428"/>
    <s v="3РФ1-5"/>
    <s v="Ригель фахверка"/>
    <s v="1632-2021-2.1.3-КМД4"/>
    <n v="6"/>
    <s v="Очередь 3"/>
    <x v="2"/>
    <n v="118.5"/>
    <n v="711"/>
    <s v="0"/>
    <n v="0"/>
    <n v="6"/>
    <n v="711"/>
    <m/>
  </r>
  <r>
    <n v="1429"/>
    <s v="3РФ1-6"/>
    <s v="Ригель фахверка"/>
    <s v="1632-2021-2.1.3-КМД4"/>
    <n v="8"/>
    <s v="Очередь 3"/>
    <x v="2"/>
    <n v="121.8"/>
    <n v="974.4"/>
    <s v="0"/>
    <n v="0"/>
    <n v="8"/>
    <n v="974.4"/>
    <m/>
  </r>
  <r>
    <n v="1430"/>
    <s v="3РФ1-7"/>
    <s v="Ригель фахверка"/>
    <s v="1632-2021-2.1.3-КМД4"/>
    <n v="4"/>
    <s v="Очередь 3"/>
    <x v="2"/>
    <n v="118.5"/>
    <n v="474"/>
    <s v="0"/>
    <n v="0"/>
    <n v="4"/>
    <n v="474"/>
    <m/>
  </r>
  <r>
    <n v="1431"/>
    <s v="3РФ1-8"/>
    <s v="Ригель фахверка"/>
    <s v="1632-2021-2.1.3-КМД4"/>
    <n v="2"/>
    <s v="Очередь 3"/>
    <x v="2"/>
    <n v="116.8"/>
    <n v="233.6"/>
    <s v="0"/>
    <n v="0"/>
    <n v="2"/>
    <n v="233.6"/>
    <m/>
  </r>
  <r>
    <n v="1432"/>
    <s v="3РФ1-9"/>
    <s v="Ригель фахверка"/>
    <s v="1632-2021-2.1.3-КМД4"/>
    <n v="2"/>
    <s v="Очередь 3"/>
    <x v="2"/>
    <n v="122.5"/>
    <n v="245"/>
    <s v="0"/>
    <n v="0"/>
    <n v="2"/>
    <n v="245"/>
    <m/>
  </r>
  <r>
    <n v="1433"/>
    <s v="3РФ1-10"/>
    <s v="Ригель фахверка"/>
    <s v="1632-2021-2.1.3-КМД4"/>
    <n v="2"/>
    <s v="Очередь 3"/>
    <x v="2"/>
    <n v="120.5"/>
    <n v="241"/>
    <s v="0"/>
    <n v="0"/>
    <n v="2"/>
    <n v="241"/>
    <m/>
  </r>
  <r>
    <n v="1434"/>
    <s v="3РФ1-11"/>
    <s v="Ригель фахверка"/>
    <s v="1632-2021-2.1.3-КМД4"/>
    <n v="1"/>
    <s v="Очередь 3"/>
    <x v="2"/>
    <n v="112.9"/>
    <n v="112.9"/>
    <s v="0"/>
    <n v="0"/>
    <n v="1"/>
    <n v="112.9"/>
    <m/>
  </r>
  <r>
    <n v="1435"/>
    <s v="3РФ1-12"/>
    <s v="Ригель фахверка"/>
    <s v="1632-2021-2.1.3-КМД4"/>
    <n v="4"/>
    <s v="Очередь 3"/>
    <x v="2"/>
    <n v="114.6"/>
    <n v="458.4"/>
    <s v="0"/>
    <n v="0"/>
    <n v="4"/>
    <n v="458.4"/>
    <m/>
  </r>
  <r>
    <n v="1436"/>
    <s v="3РФ1-13"/>
    <s v="Ригель фахверка"/>
    <s v="1632-2021-2.1.3-КМД4"/>
    <n v="4"/>
    <s v="Очередь 3"/>
    <x v="2"/>
    <n v="118"/>
    <n v="472"/>
    <s v="0"/>
    <n v="0"/>
    <n v="4"/>
    <n v="472"/>
    <m/>
  </r>
  <r>
    <n v="1437"/>
    <s v="3РФ1-14"/>
    <s v="Ригель фахверка"/>
    <s v="1632-2021-2.1.3-КМД4"/>
    <n v="2"/>
    <s v="Очередь 3"/>
    <x v="2"/>
    <n v="114.6"/>
    <n v="229.2"/>
    <s v="0"/>
    <n v="0"/>
    <n v="2"/>
    <n v="229.2"/>
    <m/>
  </r>
  <r>
    <n v="1438"/>
    <s v="3РФ1-15"/>
    <s v="Ригель фахверка"/>
    <s v="1632-2021-2.1.3-КМД4"/>
    <n v="1"/>
    <s v="Очередь 3"/>
    <x v="2"/>
    <n v="112.9"/>
    <n v="112.9"/>
    <s v="0"/>
    <n v="0"/>
    <n v="1"/>
    <n v="112.9"/>
    <m/>
  </r>
  <r>
    <n v="1439"/>
    <s v="3РФ1-16"/>
    <s v="Ригель фахверка"/>
    <s v="1632-2021-2.1.3-КМД4"/>
    <n v="4"/>
    <s v="Очередь 3"/>
    <x v="2"/>
    <n v="111.8"/>
    <n v="447.2"/>
    <s v="0"/>
    <n v="0"/>
    <n v="4"/>
    <n v="447.2"/>
    <m/>
  </r>
  <r>
    <n v="1440"/>
    <s v="3РФ1-17"/>
    <s v="Ригель фахверка"/>
    <s v="1632-2021-2.1.3-КМД4"/>
    <n v="16"/>
    <s v="Очередь 3"/>
    <x v="2"/>
    <n v="113.4"/>
    <n v="1814.4"/>
    <s v="0"/>
    <n v="0"/>
    <n v="16"/>
    <n v="1814.4"/>
    <m/>
  </r>
  <r>
    <n v="1441"/>
    <s v="3РФ1-18"/>
    <s v="Ригель фахверка"/>
    <s v="1632-2021-2.1.3-КМД4"/>
    <n v="16"/>
    <s v="Очередь 3"/>
    <x v="2"/>
    <n v="116.8"/>
    <n v="1868.8"/>
    <s v="0"/>
    <n v="0"/>
    <n v="16"/>
    <n v="1868.8"/>
    <m/>
  </r>
  <r>
    <n v="1442"/>
    <s v="3РФ1-19"/>
    <s v="Ригель фахверка"/>
    <s v="1632-2021-2.1.3-КМД4"/>
    <n v="8"/>
    <s v="Очередь 3"/>
    <x v="2"/>
    <n v="113.4"/>
    <n v="907.2"/>
    <s v="0"/>
    <n v="0"/>
    <n v="8"/>
    <n v="907.2"/>
    <m/>
  </r>
  <r>
    <n v="1443"/>
    <s v="3РФ1-20"/>
    <s v="Ригель фахверка"/>
    <s v="1632-2021-2.1.3-КМД4"/>
    <n v="4"/>
    <s v="Очередь 3"/>
    <x v="2"/>
    <n v="111.8"/>
    <n v="447.2"/>
    <s v="0"/>
    <n v="0"/>
    <n v="4"/>
    <n v="447.2"/>
    <m/>
  </r>
  <r>
    <n v="1444"/>
    <s v="3РФ1-21"/>
    <s v="Ригель фахверка"/>
    <s v="1632-2021-2.1.3-КМД4"/>
    <n v="1"/>
    <s v="Очередь 3"/>
    <x v="2"/>
    <n v="19.8"/>
    <n v="19.8"/>
    <s v="0"/>
    <n v="0"/>
    <n v="1"/>
    <n v="19.8"/>
    <m/>
  </r>
  <r>
    <n v="1445"/>
    <s v="3РФ1-22"/>
    <s v="Ригель фахверка"/>
    <s v="1632-2021-2.1.3-КМД4"/>
    <n v="4"/>
    <s v="Очередь 3"/>
    <x v="2"/>
    <n v="16.100000000000001"/>
    <n v="64.400000000000006"/>
    <s v="0"/>
    <n v="0"/>
    <n v="4"/>
    <n v="64.400000000000006"/>
    <m/>
  </r>
  <r>
    <n v="1446"/>
    <s v="3РФ1-23"/>
    <s v="Ригель фахверка"/>
    <s v="1632-2021-2.1.3-КМД4"/>
    <n v="1"/>
    <s v="Очередь 3"/>
    <x v="2"/>
    <n v="14.3"/>
    <n v="14.3"/>
    <s v="0"/>
    <n v="0"/>
    <n v="1"/>
    <n v="14.3"/>
    <m/>
  </r>
  <r>
    <n v="1447"/>
    <s v="3РФ2-1"/>
    <s v="Ригель фахверка"/>
    <s v="1632-2021-2.1.3-КМД4"/>
    <n v="7"/>
    <s v="Очередь 3"/>
    <x v="2"/>
    <n v="14.9"/>
    <n v="104.3"/>
    <s v="0"/>
    <n v="0"/>
    <n v="7"/>
    <n v="104.3"/>
    <m/>
  </r>
  <r>
    <n v="1448"/>
    <s v="3РФ3-1"/>
    <s v="Ригель фахверка"/>
    <s v="1632-2021-2.1.3-КМД4"/>
    <n v="18"/>
    <s v="Очередь 3"/>
    <x v="2"/>
    <n v="4.8"/>
    <n v="86.399999999999991"/>
    <s v="0"/>
    <n v="0"/>
    <n v="18"/>
    <n v="86.399999999999991"/>
    <m/>
  </r>
  <r>
    <n v="1449"/>
    <s v="3СВ1-1"/>
    <s v="Связь"/>
    <s v="1632-2021-2.1.3-КМД4"/>
    <n v="16"/>
    <s v="Очередь 3"/>
    <x v="2"/>
    <n v="235.1"/>
    <n v="3761.6"/>
    <s v="0"/>
    <n v="0"/>
    <n v="16"/>
    <n v="3761.6"/>
    <m/>
  </r>
  <r>
    <n v="1450"/>
    <s v="3СВ1-2"/>
    <s v="Связь"/>
    <s v="1632-2021-2.1.3-КМД4"/>
    <n v="16"/>
    <s v="Очередь 3"/>
    <x v="2"/>
    <n v="232.1"/>
    <n v="3713.6"/>
    <s v="0"/>
    <n v="0"/>
    <n v="16"/>
    <n v="3713.6"/>
    <m/>
  </r>
  <r>
    <n v="1451"/>
    <s v="3СВ2-1"/>
    <s v="Связь"/>
    <s v="1632-2021-2.1.3-КМД4"/>
    <n v="4"/>
    <s v="Очередь 3"/>
    <x v="2"/>
    <n v="240.1"/>
    <n v="960.4"/>
    <s v="0"/>
    <n v="0"/>
    <n v="4"/>
    <n v="960.4"/>
    <m/>
  </r>
  <r>
    <n v="1452"/>
    <s v="3СВ2-2"/>
    <s v="Связь"/>
    <s v="1632-2021-2.1.3-КМД4"/>
    <n v="2"/>
    <s v="Очередь 3"/>
    <x v="2"/>
    <n v="230"/>
    <n v="460"/>
    <s v="0"/>
    <n v="0"/>
    <n v="2"/>
    <n v="460"/>
    <m/>
  </r>
  <r>
    <n v="1453"/>
    <s v="3СВ3-1"/>
    <s v="Связь"/>
    <s v="1632-2021-2.1.3-КМД4"/>
    <n v="2"/>
    <s v="Очередь 3"/>
    <x v="2"/>
    <n v="377.3"/>
    <n v="754.6"/>
    <s v="0"/>
    <n v="0"/>
    <n v="2"/>
    <n v="754.6"/>
    <m/>
  </r>
  <r>
    <n v="1454"/>
    <s v="3СВ4-1"/>
    <s v="Связь"/>
    <s v="1632-2021-2.1.3-КМД4"/>
    <n v="1"/>
    <s v="Очередь 3"/>
    <x v="2"/>
    <n v="212.7"/>
    <n v="212.7"/>
    <s v="0"/>
    <n v="0"/>
    <n v="1"/>
    <n v="212.7"/>
    <m/>
  </r>
  <r>
    <n v="1455"/>
    <s v="3СВ4-2"/>
    <s v="Связь"/>
    <s v="1632-2021-2.1.3-КМД4"/>
    <n v="2"/>
    <s v="Очередь 3"/>
    <x v="2"/>
    <n v="214.9"/>
    <n v="429.8"/>
    <s v="0"/>
    <n v="0"/>
    <n v="2"/>
    <n v="429.8"/>
    <m/>
  </r>
  <r>
    <n v="1456"/>
    <s v="3СВ4-3"/>
    <s v="Связь"/>
    <s v="1632-2021-2.1.3-КМД4"/>
    <n v="1"/>
    <s v="Очередь 3"/>
    <x v="2"/>
    <n v="212.7"/>
    <n v="212.7"/>
    <s v="0"/>
    <n v="0"/>
    <n v="1"/>
    <n v="212.7"/>
    <m/>
  </r>
  <r>
    <n v="1457"/>
    <s v="3СВ5-1"/>
    <s v="Связь"/>
    <s v="1632-2021-2.1.3-КМД4"/>
    <n v="2"/>
    <s v="Очередь 3"/>
    <x v="2"/>
    <n v="103.8"/>
    <n v="207.6"/>
    <s v="0"/>
    <n v="0"/>
    <n v="2"/>
    <n v="207.6"/>
    <m/>
  </r>
  <r>
    <n v="1458"/>
    <s v="3СВ5-2"/>
    <s v="Связь"/>
    <s v="1632-2021-2.1.3-КМД4"/>
    <n v="2"/>
    <s v="Очередь 3"/>
    <x v="2"/>
    <n v="106.7"/>
    <n v="213.4"/>
    <s v="0"/>
    <n v="0"/>
    <n v="2"/>
    <n v="213.4"/>
    <m/>
  </r>
  <r>
    <n v="1459"/>
    <s v="3СГ1-1"/>
    <s v="Связь"/>
    <s v="1632-2021-2.1.3-КМД4"/>
    <n v="8"/>
    <s v="Очередь 3"/>
    <x v="2"/>
    <n v="55"/>
    <n v="440"/>
    <s v="0"/>
    <n v="0"/>
    <n v="8"/>
    <n v="440"/>
    <m/>
  </r>
  <r>
    <n v="1460"/>
    <s v="3СГ1-2"/>
    <s v="Связь"/>
    <s v="1632-2021-2.1.3-КМД4"/>
    <n v="4"/>
    <s v="Очередь 3"/>
    <x v="2"/>
    <n v="53.9"/>
    <n v="215.6"/>
    <s v="0"/>
    <n v="0"/>
    <n v="4"/>
    <n v="215.6"/>
    <m/>
  </r>
  <r>
    <n v="1461"/>
    <s v="3СГ1-3"/>
    <s v="Связь"/>
    <s v="1632-2021-2.1.3-КМД4"/>
    <n v="17"/>
    <s v="Очередь 3"/>
    <x v="2"/>
    <n v="53.5"/>
    <n v="909.5"/>
    <s v="0"/>
    <n v="0"/>
    <n v="17"/>
    <n v="909.5"/>
    <m/>
  </r>
  <r>
    <n v="1462"/>
    <s v="3СГ1-4"/>
    <s v="Связь"/>
    <s v="1632-2021-2.1.3-КМД4"/>
    <n v="1"/>
    <s v="Очередь 3"/>
    <x v="2"/>
    <n v="46.4"/>
    <n v="46.4"/>
    <s v="0"/>
    <n v="0"/>
    <n v="1"/>
    <n v="46.4"/>
    <m/>
  </r>
  <r>
    <n v="1463"/>
    <s v="3СГ1-5"/>
    <s v="Связь"/>
    <s v="1632-2021-2.1.3-КМД4"/>
    <n v="1"/>
    <s v="Очередь 3"/>
    <x v="2"/>
    <n v="49.2"/>
    <n v="49.2"/>
    <s v="0"/>
    <n v="0"/>
    <n v="1"/>
    <n v="49.2"/>
    <m/>
  </r>
  <r>
    <n v="1464"/>
    <s v="3СГ1-6"/>
    <s v="Связь"/>
    <s v="1632-2021-2.1.3-КМД4"/>
    <n v="1"/>
    <s v="Очередь 3"/>
    <x v="2"/>
    <n v="52.6"/>
    <n v="52.6"/>
    <s v="0"/>
    <n v="0"/>
    <n v="1"/>
    <n v="52.6"/>
    <m/>
  </r>
  <r>
    <n v="1465"/>
    <s v="3СГ1-7"/>
    <s v="Связь"/>
    <s v="1632-2021-2.1.3-КМД4"/>
    <n v="1"/>
    <s v="Очередь 3"/>
    <x v="2"/>
    <n v="37.299999999999997"/>
    <n v="37.299999999999997"/>
    <s v="0"/>
    <n v="0"/>
    <n v="1"/>
    <n v="37.299999999999997"/>
    <m/>
  </r>
  <r>
    <n v="1466"/>
    <s v="3СГ1-8"/>
    <s v="Связь"/>
    <s v="1632-2021-2.1.3-КМД4"/>
    <n v="2"/>
    <s v="Очередь 3"/>
    <x v="2"/>
    <n v="35.700000000000003"/>
    <n v="71.400000000000006"/>
    <s v="0"/>
    <n v="0"/>
    <n v="2"/>
    <n v="71.400000000000006"/>
    <m/>
  </r>
  <r>
    <n v="1467"/>
    <s v="3СГ1-9"/>
    <s v="Связь"/>
    <s v="1632-2021-2.1.3-КМД4"/>
    <n v="1"/>
    <s v="Очередь 3"/>
    <x v="2"/>
    <n v="29.5"/>
    <n v="29.5"/>
    <s v="0"/>
    <n v="0"/>
    <n v="1"/>
    <n v="29.5"/>
    <m/>
  </r>
  <r>
    <n v="1468"/>
    <s v="3СГ1-10"/>
    <s v="Связь"/>
    <s v="1632-2021-2.1.3-КМД4"/>
    <n v="1"/>
    <s v="Очередь 3"/>
    <x v="2"/>
    <n v="24.7"/>
    <n v="24.7"/>
    <s v="0"/>
    <n v="0"/>
    <n v="1"/>
    <n v="24.7"/>
    <m/>
  </r>
  <r>
    <n v="1469"/>
    <s v="3СГ2-1"/>
    <s v="Связь"/>
    <s v="1632-2021-2.1.3-КМД4"/>
    <n v="2"/>
    <s v="Очередь 3"/>
    <x v="2"/>
    <n v="216.8"/>
    <n v="433.6"/>
    <s v="0"/>
    <n v="0"/>
    <n v="2"/>
    <n v="433.6"/>
    <m/>
  </r>
  <r>
    <n v="1470"/>
    <s v="3СГ2-2"/>
    <s v="Связь"/>
    <s v="1632-2021-2.1.3-КМД4"/>
    <n v="1"/>
    <s v="Очередь 3"/>
    <x v="2"/>
    <n v="219.2"/>
    <n v="219.2"/>
    <s v="0"/>
    <n v="0"/>
    <n v="1"/>
    <n v="219.2"/>
    <m/>
  </r>
  <r>
    <n v="1471"/>
    <s v="3СГ2-3"/>
    <s v="Связь"/>
    <s v="1632-2021-2.1.3-КМД4"/>
    <n v="1"/>
    <s v="Очередь 3"/>
    <x v="2"/>
    <n v="219.2"/>
    <n v="219.2"/>
    <s v="0"/>
    <n v="0"/>
    <n v="1"/>
    <n v="219.2"/>
    <m/>
  </r>
  <r>
    <n v="1472"/>
    <s v="3СТ1-1"/>
    <s v="Стойка"/>
    <s v="1632-2021-2.1.3-КМД4"/>
    <n v="1"/>
    <s v="Очередь 3"/>
    <x v="2"/>
    <n v="277.10000000000002"/>
    <n v="277.10000000000002"/>
    <s v="0"/>
    <n v="0"/>
    <n v="1"/>
    <n v="277.10000000000002"/>
    <m/>
  </r>
  <r>
    <n v="1473"/>
    <s v="3СТ1-2"/>
    <s v="Стойка"/>
    <s v="1632-2021-2.1.3-КМД4"/>
    <n v="1"/>
    <s v="Очередь 3"/>
    <x v="2"/>
    <n v="427.4"/>
    <n v="427.4"/>
    <s v="0"/>
    <n v="0"/>
    <n v="1"/>
    <n v="427.4"/>
    <m/>
  </r>
  <r>
    <n v="1474"/>
    <s v="3СТ1-3"/>
    <s v="Стойка"/>
    <s v="1632-2021-2.1.3-КМД4"/>
    <n v="1"/>
    <s v="Очередь 3"/>
    <x v="2"/>
    <n v="322.89999999999998"/>
    <n v="322.89999999999998"/>
    <s v="0"/>
    <n v="0"/>
    <n v="1"/>
    <n v="322.89999999999998"/>
    <m/>
  </r>
  <r>
    <n v="1475"/>
    <s v="3СТ1-4"/>
    <s v="Стойка"/>
    <s v="1632-2021-2.1.3-КМД4"/>
    <n v="1"/>
    <s v="Очередь 3"/>
    <x v="2"/>
    <n v="473.1"/>
    <n v="473.1"/>
    <s v="0"/>
    <n v="0"/>
    <n v="1"/>
    <n v="473.1"/>
    <m/>
  </r>
  <r>
    <n v="1476"/>
    <s v="3СФ1-1"/>
    <s v="Стойка фахверка"/>
    <s v="1632-2021-2.1.3-КМД4"/>
    <n v="1"/>
    <s v="Очередь 3"/>
    <x v="2"/>
    <n v="61.1"/>
    <n v="61.1"/>
    <s v="0"/>
    <n v="0"/>
    <n v="1"/>
    <n v="61.1"/>
    <m/>
  </r>
  <r>
    <n v="1477"/>
    <s v="3СФ1-2"/>
    <s v="Стойка фахверка"/>
    <s v="1632-2021-2.1.3-КМД4"/>
    <n v="1"/>
    <s v="Очередь 3"/>
    <x v="2"/>
    <n v="61.1"/>
    <n v="61.1"/>
    <s v="0"/>
    <n v="0"/>
    <n v="1"/>
    <n v="61.1"/>
    <m/>
  </r>
  <r>
    <n v="1478"/>
    <s v="3СФ2-1"/>
    <s v="Стойка фахверка"/>
    <s v="1632-2021-2.1.3-КМД4"/>
    <n v="12"/>
    <s v="Очередь 3"/>
    <x v="2"/>
    <n v="28.9"/>
    <n v="346.79999999999995"/>
    <s v="0"/>
    <n v="0"/>
    <n v="12"/>
    <n v="346.79999999999995"/>
    <m/>
  </r>
  <r>
    <n v="1479"/>
    <s v="3СФ2-2"/>
    <s v="Стойка фахверка"/>
    <s v="1632-2021-2.1.3-КМД4"/>
    <n v="1"/>
    <s v="Очередь 3"/>
    <x v="2"/>
    <n v="36"/>
    <n v="36"/>
    <s v="0"/>
    <n v="0"/>
    <n v="1"/>
    <n v="36"/>
    <m/>
  </r>
  <r>
    <n v="1480"/>
    <s v="3СФ2-3"/>
    <s v="Стойка фахверка"/>
    <s v="1632-2021-2.1.3-КМД4"/>
    <n v="1"/>
    <s v="Очередь 3"/>
    <x v="2"/>
    <n v="45.9"/>
    <n v="45.9"/>
    <s v="0"/>
    <n v="0"/>
    <n v="1"/>
    <n v="45.9"/>
    <m/>
  </r>
  <r>
    <n v="1481"/>
    <s v="3СФ3-1"/>
    <s v="Стойка фахверка"/>
    <s v="1632-2021-2.1.3-КМД4"/>
    <n v="2"/>
    <s v="Очередь 3"/>
    <x v="2"/>
    <n v="9.4"/>
    <n v="18.8"/>
    <s v="0"/>
    <n v="0"/>
    <n v="2"/>
    <n v="18.8"/>
    <m/>
  </r>
  <r>
    <n v="1482"/>
    <s v="3СФ3-2"/>
    <s v="Стойка фахверка"/>
    <s v="1632-2021-2.1.3-КМД4"/>
    <n v="2"/>
    <s v="Очередь 3"/>
    <x v="2"/>
    <n v="8.8000000000000007"/>
    <n v="17.600000000000001"/>
    <s v="0"/>
    <n v="0"/>
    <n v="2"/>
    <n v="17.600000000000001"/>
    <m/>
  </r>
  <r>
    <n v="1483"/>
    <s v="3СФ3-3"/>
    <s v="Стойка фахверка"/>
    <s v="1632-2021-2.1.3-КМД4"/>
    <n v="14"/>
    <s v="Очередь 3"/>
    <x v="2"/>
    <n v="10.9"/>
    <n v="152.6"/>
    <s v="0"/>
    <n v="0"/>
    <n v="14"/>
    <n v="152.6"/>
    <m/>
  </r>
  <r>
    <n v="1484"/>
    <s v="3СФ3-4"/>
    <s v="Стойка фахверка"/>
    <s v="1632-2021-2.1.3-КМД4"/>
    <n v="2"/>
    <s v="Очередь 3"/>
    <x v="2"/>
    <n v="10.4"/>
    <n v="20.8"/>
    <s v="0"/>
    <n v="0"/>
    <n v="2"/>
    <n v="20.8"/>
    <m/>
  </r>
  <r>
    <n v="1485"/>
    <s v="3СФ3-5"/>
    <s v="Стойка фахверка"/>
    <s v="1632-2021-2.1.3-КМД4"/>
    <n v="12"/>
    <s v="Очередь 3"/>
    <x v="2"/>
    <n v="8.8000000000000007"/>
    <n v="105.60000000000001"/>
    <s v="0"/>
    <n v="0"/>
    <n v="12"/>
    <n v="105.60000000000001"/>
    <m/>
  </r>
  <r>
    <n v="1486"/>
    <s v="3СФ3-6"/>
    <s v="Стойка фахверка"/>
    <s v="1632-2021-2.1.3-КМД4"/>
    <n v="12"/>
    <s v="Очередь 3"/>
    <x v="2"/>
    <n v="10.5"/>
    <n v="126"/>
    <s v="0"/>
    <n v="0"/>
    <n v="12"/>
    <n v="126"/>
    <m/>
  </r>
  <r>
    <n v="1487"/>
    <s v="3ФП1-1"/>
    <s v="Ферма"/>
    <s v="1632-2021-2.1.3-КМД4"/>
    <n v="4"/>
    <s v="Очередь 3"/>
    <x v="2"/>
    <n v="1471.5"/>
    <n v="5886"/>
    <s v="0"/>
    <n v="0"/>
    <n v="4"/>
    <n v="5886"/>
    <m/>
  </r>
  <r>
    <n v="1488"/>
    <s v="3ФП2-1"/>
    <s v="Ферма"/>
    <s v="1632-2021-2.1.3-КМД4"/>
    <n v="7"/>
    <s v="Очередь 3"/>
    <x v="2"/>
    <n v="1414.8"/>
    <n v="9903.6"/>
    <s v="0"/>
    <n v="0"/>
    <n v="7"/>
    <n v="9903.6"/>
    <m/>
  </r>
  <r>
    <n v="1489"/>
    <s v="3ФП3-1"/>
    <s v="Ферма"/>
    <s v="1632-2021-2.1.3-КМД4"/>
    <n v="2"/>
    <s v="Очередь 3"/>
    <x v="2"/>
    <n v="1427.8"/>
    <n v="2855.6"/>
    <s v="0"/>
    <n v="0"/>
    <n v="2"/>
    <n v="2855.6"/>
    <m/>
  </r>
  <r>
    <n v="1490"/>
    <s v="3Ш-1"/>
    <s v="Шайба"/>
    <s v="1632-2021-2.1.3-КМД4"/>
    <n v="128"/>
    <s v="Очередь 3"/>
    <x v="2"/>
    <n v="1.6"/>
    <n v="204.8"/>
    <s v="0"/>
    <n v="0"/>
    <n v="128"/>
    <n v="204.8"/>
    <m/>
  </r>
  <r>
    <n v="1491"/>
    <s v="3Ш-2"/>
    <s v="Шайба"/>
    <s v="1632-2021-2.1.3-КМД4"/>
    <n v="16"/>
    <s v="Очередь 3"/>
    <x v="2"/>
    <n v="1"/>
    <n v="16"/>
    <s v="0"/>
    <n v="0"/>
    <n v="16"/>
    <n v="16"/>
    <m/>
  </r>
  <r>
    <n v="1492"/>
    <s v="3Щ1-1"/>
    <s v="Щит"/>
    <s v="1632-2021-2.1.3-КМД4"/>
    <n v="8"/>
    <s v="Очередь 3"/>
    <x v="2"/>
    <n v="47.7"/>
    <n v="381.6"/>
    <s v="0"/>
    <n v="0"/>
    <n v="8"/>
    <n v="381.6"/>
    <m/>
  </r>
  <r>
    <n v="1493"/>
    <s v="4А-1"/>
    <s v="Связь"/>
    <s v="1632-2021-2.1.3-КМД5"/>
    <n v="13"/>
    <s v="Очередь 4"/>
    <x v="2"/>
    <n v="45.5"/>
    <n v="591.5"/>
    <s v="0"/>
    <n v="0"/>
    <n v="13"/>
    <n v="591.5"/>
    <m/>
  </r>
  <r>
    <n v="1494"/>
    <s v="4Б-1"/>
    <s v="Распорка"/>
    <s v="1632-2021-2.1.3-КМД5"/>
    <n v="1"/>
    <s v="Очередь 4"/>
    <x v="2"/>
    <n v="70.599999999999994"/>
    <n v="70.599999999999994"/>
    <s v="0"/>
    <n v="0"/>
    <n v="1"/>
    <n v="70.599999999999994"/>
    <m/>
  </r>
  <r>
    <n v="1495"/>
    <s v="4Б1-1"/>
    <s v="Балка"/>
    <s v="1632-2021-2.1.3-КМД5"/>
    <n v="1"/>
    <s v="Очередь 4"/>
    <x v="1"/>
    <n v="4701.6000000000004"/>
    <n v="4701.6000000000004"/>
    <s v="0"/>
    <n v="0"/>
    <n v="1"/>
    <n v="4701.6000000000004"/>
    <m/>
  </r>
  <r>
    <n v="1496"/>
    <s v="4Б1-2"/>
    <s v="Балка"/>
    <s v="1632-2021-2.1.3-КМД5"/>
    <n v="3"/>
    <s v="Очередь 4"/>
    <x v="1"/>
    <n v="4551.2"/>
    <n v="13653.599999999999"/>
    <s v="0"/>
    <n v="0"/>
    <n v="3"/>
    <n v="13653.599999999999"/>
    <m/>
  </r>
  <r>
    <n v="1497"/>
    <s v="4Б1-3"/>
    <s v="Балка"/>
    <s v="1632-2021-2.1.3-КМД5"/>
    <n v="2"/>
    <s v="Очередь 4"/>
    <x v="1"/>
    <n v="4535.6000000000004"/>
    <n v="9071.2000000000007"/>
    <s v="0"/>
    <n v="0"/>
    <n v="2"/>
    <n v="9071.2000000000007"/>
    <m/>
  </r>
  <r>
    <n v="1498"/>
    <s v="4Б1-4"/>
    <s v="Балка"/>
    <s v="1632-2021-2.1.3-КМД5"/>
    <n v="1"/>
    <s v="Очередь 4"/>
    <x v="1"/>
    <n v="4526.5"/>
    <n v="4526.5"/>
    <s v="0"/>
    <n v="0"/>
    <n v="1"/>
    <n v="4526.5"/>
    <m/>
  </r>
  <r>
    <n v="1499"/>
    <s v="4Б1-5"/>
    <s v="Балка"/>
    <s v="1632-2021-2.1.3-КМД5"/>
    <n v="1"/>
    <s v="Очередь 4"/>
    <x v="1"/>
    <n v="4542.1000000000004"/>
    <n v="4542.1000000000004"/>
    <s v="0"/>
    <n v="0"/>
    <n v="1"/>
    <n v="4542.1000000000004"/>
    <m/>
  </r>
  <r>
    <n v="1500"/>
    <s v="4Б1-6"/>
    <s v="Балка"/>
    <s v="1632-2021-2.1.3-КМД5"/>
    <n v="1"/>
    <s v="Очередь 4"/>
    <x v="1"/>
    <n v="4526.5"/>
    <n v="4526.5"/>
    <s v="0"/>
    <n v="0"/>
    <n v="1"/>
    <n v="4526.5"/>
    <m/>
  </r>
  <r>
    <n v="1501"/>
    <s v="4Б1-7"/>
    <s v="Балка"/>
    <s v="1632-2021-2.1.3-КМД5"/>
    <n v="1"/>
    <s v="Очередь 4"/>
    <x v="1"/>
    <n v="4542.1000000000004"/>
    <n v="4542.1000000000004"/>
    <s v="0"/>
    <n v="0"/>
    <n v="1"/>
    <n v="4542.1000000000004"/>
    <m/>
  </r>
  <r>
    <n v="1502"/>
    <s v="4Б1-8"/>
    <s v="Балка"/>
    <s v="1632-2021-2.1.3-КМД5"/>
    <n v="1"/>
    <s v="Очередь 4"/>
    <x v="1"/>
    <n v="4552.8999999999996"/>
    <n v="4552.8999999999996"/>
    <s v="0"/>
    <n v="0"/>
    <n v="1"/>
    <n v="4552.8999999999996"/>
    <m/>
  </r>
  <r>
    <n v="1503"/>
    <s v="4Б2-1"/>
    <s v="Балка"/>
    <s v="1632-2021-2.1.3-КМД5"/>
    <n v="1"/>
    <s v="Очередь 4"/>
    <x v="1"/>
    <n v="4381.8999999999996"/>
    <n v="4381.8999999999996"/>
    <s v="0"/>
    <n v="0"/>
    <n v="1"/>
    <n v="4381.8999999999996"/>
    <m/>
  </r>
  <r>
    <n v="1504"/>
    <s v="4Б2-2"/>
    <s v="Балка"/>
    <s v="1632-2021-2.1.3-КМД5"/>
    <n v="1"/>
    <s v="Очередь 4"/>
    <x v="1"/>
    <n v="4416"/>
    <n v="4416"/>
    <s v="0"/>
    <n v="0"/>
    <n v="1"/>
    <n v="4416"/>
    <m/>
  </r>
  <r>
    <n v="1505"/>
    <s v="4Б3-1"/>
    <s v="Балка"/>
    <s v="1632-2021-2.1.3-КМД5"/>
    <n v="1"/>
    <s v="Очередь 4"/>
    <x v="2"/>
    <n v="2312.5"/>
    <n v="2312.5"/>
    <s v="0"/>
    <n v="0"/>
    <n v="1"/>
    <n v="2312.5"/>
    <m/>
  </r>
  <r>
    <n v="1506"/>
    <s v="4Б4-1"/>
    <s v="Балка"/>
    <s v="1632-2021-2.1.3-КМД5"/>
    <n v="1"/>
    <s v="Очередь 4"/>
    <x v="2"/>
    <n v="186.6"/>
    <n v="186.6"/>
    <s v="0"/>
    <n v="0"/>
    <n v="1"/>
    <n v="186.6"/>
    <m/>
  </r>
  <r>
    <n v="1507"/>
    <s v="4Б4-2"/>
    <s v="Балка"/>
    <s v="1632-2021-2.1.3-КМД5"/>
    <n v="1"/>
    <s v="Очередь 4"/>
    <x v="2"/>
    <n v="186.6"/>
    <n v="186.6"/>
    <s v="0"/>
    <n v="0"/>
    <n v="1"/>
    <n v="186.6"/>
    <m/>
  </r>
  <r>
    <n v="1508"/>
    <s v="4Б4-3"/>
    <s v="Балка"/>
    <s v="1632-2021-2.1.3-КМД5"/>
    <n v="2"/>
    <s v="Очередь 4"/>
    <x v="2"/>
    <n v="186.6"/>
    <n v="373.2"/>
    <s v="0"/>
    <n v="0"/>
    <n v="2"/>
    <n v="373.2"/>
    <m/>
  </r>
  <r>
    <n v="1509"/>
    <s v="4Б4-4"/>
    <s v="Балка"/>
    <s v="1632-2021-2.1.3-КМД5"/>
    <n v="1"/>
    <s v="Очередь 4"/>
    <x v="2"/>
    <n v="658.3"/>
    <n v="658.3"/>
    <s v="0"/>
    <n v="0"/>
    <n v="1"/>
    <n v="658.3"/>
    <m/>
  </r>
  <r>
    <n v="1510"/>
    <s v="4Б4-5"/>
    <s v="Балка"/>
    <s v="1632-2021-2.1.3-КМД5"/>
    <n v="1"/>
    <s v="Очередь 4"/>
    <x v="2"/>
    <n v="670.6"/>
    <n v="670.6"/>
    <s v="0"/>
    <n v="0"/>
    <n v="1"/>
    <n v="670.6"/>
    <m/>
  </r>
  <r>
    <n v="1511"/>
    <s v="4Б4-6"/>
    <s v="Балка"/>
    <s v="1632-2021-2.1.3-КМД5"/>
    <n v="2"/>
    <s v="Очередь 4"/>
    <x v="2"/>
    <n v="670.2"/>
    <n v="1340.4"/>
    <s v="0"/>
    <n v="0"/>
    <n v="2"/>
    <n v="1340.4"/>
    <m/>
  </r>
  <r>
    <n v="1512"/>
    <s v="4Б4-7"/>
    <s v="Балка"/>
    <s v="1632-2021-2.1.3-КМД5"/>
    <n v="1"/>
    <s v="Очередь 4"/>
    <x v="2"/>
    <n v="647.20000000000005"/>
    <n v="647.20000000000005"/>
    <s v="0"/>
    <n v="0"/>
    <n v="1"/>
    <n v="647.20000000000005"/>
    <m/>
  </r>
  <r>
    <n v="1513"/>
    <s v="4Б4-8"/>
    <s v="Балка"/>
    <s v="1632-2021-2.1.3-КМД5"/>
    <n v="1"/>
    <s v="Очередь 4"/>
    <x v="2"/>
    <n v="659.5"/>
    <n v="659.5"/>
    <s v="0"/>
    <n v="0"/>
    <n v="1"/>
    <n v="659.5"/>
    <m/>
  </r>
  <r>
    <n v="1514"/>
    <s v="4Б4-9"/>
    <s v="Балка"/>
    <s v="1632-2021-2.1.3-КМД5"/>
    <n v="2"/>
    <s v="Очередь 4"/>
    <x v="2"/>
    <n v="645.79999999999995"/>
    <n v="1291.5999999999999"/>
    <s v="0"/>
    <n v="0"/>
    <n v="2"/>
    <n v="1291.5999999999999"/>
    <m/>
  </r>
  <r>
    <n v="1515"/>
    <s v="4Б4-10"/>
    <s v="Балка"/>
    <s v="1632-2021-2.1.3-КМД5"/>
    <n v="1"/>
    <s v="Очередь 4"/>
    <x v="2"/>
    <n v="645.79999999999995"/>
    <n v="645.79999999999995"/>
    <s v="0"/>
    <n v="0"/>
    <n v="1"/>
    <n v="645.79999999999995"/>
    <m/>
  </r>
  <r>
    <n v="1516"/>
    <s v="4Б4-11"/>
    <s v="Балка"/>
    <s v="1632-2021-2.1.3-КМД5"/>
    <n v="1"/>
    <s v="Очередь 4"/>
    <x v="2"/>
    <n v="658.1"/>
    <n v="658.1"/>
    <s v="0"/>
    <n v="0"/>
    <n v="1"/>
    <n v="658.1"/>
    <m/>
  </r>
  <r>
    <n v="1517"/>
    <s v="4Б4-12"/>
    <s v="Балка"/>
    <s v="1632-2021-2.1.3-КМД5"/>
    <n v="2"/>
    <s v="Очередь 4"/>
    <x v="2"/>
    <n v="658.3"/>
    <n v="1316.6"/>
    <s v="0"/>
    <n v="0"/>
    <n v="2"/>
    <n v="1316.6"/>
    <m/>
  </r>
  <r>
    <n v="1518"/>
    <s v="4Б4-13"/>
    <s v="Балка"/>
    <s v="1632-2021-2.1.3-КМД5"/>
    <n v="2"/>
    <s v="Очередь 4"/>
    <x v="2"/>
    <n v="658.3"/>
    <n v="1316.6"/>
    <s v="0"/>
    <n v="0"/>
    <n v="2"/>
    <n v="1316.6"/>
    <m/>
  </r>
  <r>
    <n v="1519"/>
    <s v="4Б4-14"/>
    <s v="Балка"/>
    <s v="1632-2021-2.1.3-КМД5"/>
    <n v="2"/>
    <s v="Очередь 4"/>
    <x v="2"/>
    <n v="670.6"/>
    <n v="1341.2"/>
    <s v="0"/>
    <n v="0"/>
    <n v="2"/>
    <n v="1341.2"/>
    <m/>
  </r>
  <r>
    <n v="1520"/>
    <s v="4Б4-15"/>
    <s v="Балка"/>
    <s v="1632-2021-2.1.3-КМД5"/>
    <n v="2"/>
    <s v="Очередь 4"/>
    <x v="2"/>
    <n v="645.79999999999995"/>
    <n v="1291.5999999999999"/>
    <s v="0"/>
    <n v="0"/>
    <n v="2"/>
    <n v="1291.5999999999999"/>
    <m/>
  </r>
  <r>
    <n v="1521"/>
    <s v="4Б4-16"/>
    <s v="Балка"/>
    <s v="1632-2021-2.1.3-КМД5"/>
    <n v="2"/>
    <s v="Очередь 4"/>
    <x v="2"/>
    <n v="645.79999999999995"/>
    <n v="1291.5999999999999"/>
    <s v="0"/>
    <n v="0"/>
    <n v="2"/>
    <n v="1291.5999999999999"/>
    <m/>
  </r>
  <r>
    <n v="1522"/>
    <s v="4Б4-17"/>
    <s v="Балка"/>
    <s v="1632-2021-2.1.3-КМД5"/>
    <n v="2"/>
    <s v="Очередь 4"/>
    <x v="2"/>
    <n v="658.1"/>
    <n v="1316.2"/>
    <s v="0"/>
    <n v="0"/>
    <n v="2"/>
    <n v="1316.2"/>
    <m/>
  </r>
  <r>
    <n v="1523"/>
    <s v="4Б4-18"/>
    <s v="Балка"/>
    <s v="1632-2021-2.1.3-КМД5"/>
    <n v="2"/>
    <s v="Очередь 4"/>
    <x v="2"/>
    <n v="645.79999999999995"/>
    <n v="1291.5999999999999"/>
    <s v="0"/>
    <n v="0"/>
    <n v="2"/>
    <n v="1291.5999999999999"/>
    <m/>
  </r>
  <r>
    <n v="1524"/>
    <s v="4Б4-19"/>
    <s v="Балка"/>
    <s v="1632-2021-2.1.3-КМД5"/>
    <n v="2"/>
    <s v="Очередь 4"/>
    <x v="2"/>
    <n v="658.3"/>
    <n v="1316.6"/>
    <s v="0"/>
    <n v="0"/>
    <n v="2"/>
    <n v="1316.6"/>
    <m/>
  </r>
  <r>
    <n v="1525"/>
    <s v="4Б4-20"/>
    <s v="Балка"/>
    <s v="1632-2021-2.1.3-КМД5"/>
    <n v="1"/>
    <s v="Очередь 4"/>
    <x v="2"/>
    <n v="691.2"/>
    <n v="691.2"/>
    <s v="0"/>
    <n v="0"/>
    <n v="1"/>
    <n v="691.2"/>
    <m/>
  </r>
  <r>
    <n v="1526"/>
    <s v="4Б4-21"/>
    <s v="Балка"/>
    <s v="1632-2021-2.1.3-КМД5"/>
    <n v="1"/>
    <s v="Очередь 4"/>
    <x v="2"/>
    <n v="678.9"/>
    <n v="678.9"/>
    <s v="0"/>
    <n v="0"/>
    <n v="1"/>
    <n v="678.9"/>
    <m/>
  </r>
  <r>
    <n v="1527"/>
    <s v="4Б4-22"/>
    <s v="Балка"/>
    <s v="1632-2021-2.1.3-КМД5"/>
    <n v="1"/>
    <s v="Очередь 4"/>
    <x v="2"/>
    <n v="678.7"/>
    <n v="678.7"/>
    <s v="0"/>
    <n v="0"/>
    <n v="1"/>
    <n v="678.7"/>
    <m/>
  </r>
  <r>
    <n v="1528"/>
    <s v="4Б4-23"/>
    <s v="Балка"/>
    <s v="1632-2021-2.1.3-КМД5"/>
    <n v="1"/>
    <s v="Очередь 4"/>
    <x v="2"/>
    <n v="667.6"/>
    <n v="667.6"/>
    <s v="0"/>
    <n v="0"/>
    <n v="1"/>
    <n v="667.6"/>
    <m/>
  </r>
  <r>
    <n v="1529"/>
    <s v="4Б4-24"/>
    <s v="Балка"/>
    <s v="1632-2021-2.1.3-КМД5"/>
    <n v="1"/>
    <s v="Очередь 4"/>
    <x v="2"/>
    <n v="679.9"/>
    <n v="679.9"/>
    <s v="0"/>
    <n v="0"/>
    <n v="1"/>
    <n v="679.9"/>
    <m/>
  </r>
  <r>
    <n v="1530"/>
    <s v="4Б4-25"/>
    <s v="Балка"/>
    <s v="1632-2021-2.1.3-КМД5"/>
    <n v="1"/>
    <s v="Очередь 4"/>
    <x v="2"/>
    <n v="655.5"/>
    <n v="655.5"/>
    <s v="0"/>
    <n v="0"/>
    <n v="1"/>
    <n v="655.5"/>
    <m/>
  </r>
  <r>
    <n v="1531"/>
    <s v="4Б4-26"/>
    <s v="Балка"/>
    <s v="1632-2021-2.1.3-КМД5"/>
    <n v="1"/>
    <s v="Очередь 4"/>
    <x v="2"/>
    <n v="668.6"/>
    <n v="668.6"/>
    <s v="0"/>
    <n v="0"/>
    <n v="1"/>
    <n v="668.6"/>
    <m/>
  </r>
  <r>
    <n v="1532"/>
    <s v="4Б4-27"/>
    <s v="Балка"/>
    <s v="1632-2021-2.1.3-КМД5"/>
    <n v="1"/>
    <s v="Очередь 4"/>
    <x v="2"/>
    <n v="670.6"/>
    <n v="670.6"/>
    <s v="0"/>
    <n v="0"/>
    <n v="1"/>
    <n v="670.6"/>
    <m/>
  </r>
  <r>
    <n v="1533"/>
    <s v="4Б4-28"/>
    <s v="Балка"/>
    <s v="1632-2021-2.1.3-КМД5"/>
    <n v="1"/>
    <s v="Очередь 4"/>
    <x v="2"/>
    <n v="658.3"/>
    <n v="658.3"/>
    <s v="0"/>
    <n v="0"/>
    <n v="1"/>
    <n v="658.3"/>
    <m/>
  </r>
  <r>
    <n v="1534"/>
    <s v="4Б4-29"/>
    <s v="Балка"/>
    <s v="1632-2021-2.1.3-КМД5"/>
    <n v="1"/>
    <s v="Очередь 4"/>
    <x v="2"/>
    <n v="670.6"/>
    <n v="670.6"/>
    <s v="0"/>
    <n v="0"/>
    <n v="1"/>
    <n v="670.6"/>
    <m/>
  </r>
  <r>
    <n v="1535"/>
    <s v="4Б5-1"/>
    <s v="Балка"/>
    <s v="1632-2021-2.1.3-КМД5"/>
    <n v="1"/>
    <s v="Очередь 4"/>
    <x v="2"/>
    <n v="324.89999999999998"/>
    <n v="324.89999999999998"/>
    <s v="0"/>
    <n v="0"/>
    <n v="1"/>
    <n v="324.89999999999998"/>
    <m/>
  </r>
  <r>
    <n v="1536"/>
    <s v="4Б5-2"/>
    <s v="Балка"/>
    <s v="1632-2021-2.1.3-КМД5"/>
    <n v="1"/>
    <s v="Очередь 4"/>
    <x v="2"/>
    <n v="323.7"/>
    <n v="323.7"/>
    <s v="0"/>
    <n v="0"/>
    <n v="1"/>
    <n v="323.7"/>
    <m/>
  </r>
  <r>
    <n v="1537"/>
    <s v="4Б5-3"/>
    <s v="Балка"/>
    <s v="1632-2021-2.1.3-КМД5"/>
    <n v="1"/>
    <s v="Очередь 4"/>
    <x v="2"/>
    <n v="325.3"/>
    <n v="325.3"/>
    <s v="0"/>
    <n v="0"/>
    <n v="1"/>
    <n v="325.3"/>
    <m/>
  </r>
  <r>
    <n v="1538"/>
    <s v="4Б5-4"/>
    <s v="Балка"/>
    <s v="1632-2021-2.1.3-КМД5"/>
    <n v="1"/>
    <s v="Очередь 4"/>
    <x v="2"/>
    <n v="334.9"/>
    <n v="334.9"/>
    <s v="0"/>
    <n v="0"/>
    <n v="1"/>
    <n v="334.9"/>
    <m/>
  </r>
  <r>
    <n v="1539"/>
    <s v="4Б5-5"/>
    <s v="Балка"/>
    <s v="1632-2021-2.1.3-КМД5"/>
    <n v="4"/>
    <s v="Очередь 4"/>
    <x v="2"/>
    <n v="315.60000000000002"/>
    <n v="1262.4000000000001"/>
    <s v="0"/>
    <n v="0"/>
    <n v="4"/>
    <n v="1262.4000000000001"/>
    <m/>
  </r>
  <r>
    <n v="1540"/>
    <s v="4Б5-6"/>
    <s v="Балка"/>
    <s v="1632-2021-2.1.3-КМД5"/>
    <n v="4"/>
    <s v="Очередь 4"/>
    <x v="2"/>
    <n v="314.39999999999998"/>
    <n v="1257.5999999999999"/>
    <s v="0"/>
    <n v="0"/>
    <n v="4"/>
    <n v="1257.5999999999999"/>
    <m/>
  </r>
  <r>
    <n v="1541"/>
    <s v="4Б6-1"/>
    <s v="Балка"/>
    <s v="1632-2021-2.1.3-КМД5"/>
    <n v="1"/>
    <s v="Очередь 4"/>
    <x v="2"/>
    <n v="369.7"/>
    <n v="369.7"/>
    <s v="0"/>
    <n v="0"/>
    <n v="1"/>
    <n v="369.7"/>
    <m/>
  </r>
  <r>
    <n v="1542"/>
    <s v="4Б6-2"/>
    <s v="Балка"/>
    <s v="1632-2021-2.1.3-КМД5"/>
    <n v="1"/>
    <s v="Очередь 4"/>
    <x v="2"/>
    <n v="369.7"/>
    <n v="369.7"/>
    <s v="0"/>
    <n v="0"/>
    <n v="1"/>
    <n v="369.7"/>
    <m/>
  </r>
  <r>
    <n v="1543"/>
    <s v="4Б6-3"/>
    <s v="Балка"/>
    <s v="1632-2021-2.1.3-КМД5"/>
    <n v="1"/>
    <s v="Очередь 4"/>
    <x v="2"/>
    <n v="369.7"/>
    <n v="369.7"/>
    <s v="0"/>
    <n v="0"/>
    <n v="1"/>
    <n v="369.7"/>
    <m/>
  </r>
  <r>
    <n v="1544"/>
    <s v="4Б6-4"/>
    <s v="Балка"/>
    <s v="1632-2021-2.1.3-КМД5"/>
    <n v="1"/>
    <s v="Очередь 4"/>
    <x v="2"/>
    <n v="369.7"/>
    <n v="369.7"/>
    <s v="0"/>
    <n v="0"/>
    <n v="1"/>
    <n v="369.7"/>
    <m/>
  </r>
  <r>
    <n v="1545"/>
    <s v="4Б7-1"/>
    <s v="Балка"/>
    <s v="1632-2021-2.1.3-КМД5"/>
    <n v="1"/>
    <s v="Очередь 4"/>
    <x v="2"/>
    <n v="30.4"/>
    <n v="30.4"/>
    <s v="0"/>
    <n v="0"/>
    <n v="1"/>
    <n v="30.4"/>
    <m/>
  </r>
  <r>
    <n v="1546"/>
    <s v="4Б7-2"/>
    <s v="Балка"/>
    <s v="1632-2021-2.1.3-КМД5"/>
    <n v="7"/>
    <s v="Очередь 4"/>
    <x v="2"/>
    <n v="33"/>
    <n v="231"/>
    <s v="0"/>
    <n v="0"/>
    <n v="7"/>
    <n v="231"/>
    <m/>
  </r>
  <r>
    <n v="1547"/>
    <s v="4Б7-3"/>
    <s v="Балка"/>
    <s v="1632-2021-2.1.3-КМД5"/>
    <n v="75"/>
    <s v="Очередь 4"/>
    <x v="2"/>
    <n v="118.4"/>
    <n v="8880"/>
    <s v="0"/>
    <n v="0"/>
    <n v="75"/>
    <n v="8880"/>
    <m/>
  </r>
  <r>
    <n v="1548"/>
    <s v="4Б7-4"/>
    <s v="Балка"/>
    <s v="1632-2021-2.1.3-КМД5"/>
    <n v="1"/>
    <s v="Очередь 4"/>
    <x v="2"/>
    <n v="22.3"/>
    <n v="22.3"/>
    <s v="0"/>
    <n v="0"/>
    <n v="1"/>
    <n v="22.3"/>
    <m/>
  </r>
  <r>
    <n v="1549"/>
    <s v="4Б7-5"/>
    <s v="Балка"/>
    <s v="1632-2021-2.1.3-КМД5"/>
    <n v="1"/>
    <s v="Очередь 4"/>
    <x v="2"/>
    <n v="35"/>
    <n v="35"/>
    <s v="0"/>
    <n v="0"/>
    <n v="1"/>
    <n v="35"/>
    <m/>
  </r>
  <r>
    <n v="1550"/>
    <s v="4Б7-6"/>
    <s v="Балка"/>
    <s v="1632-2021-2.1.3-КМД5"/>
    <n v="1"/>
    <s v="Очередь 4"/>
    <x v="2"/>
    <n v="46.3"/>
    <n v="46.3"/>
    <s v="0"/>
    <n v="0"/>
    <n v="1"/>
    <n v="46.3"/>
    <m/>
  </r>
  <r>
    <n v="1551"/>
    <s v="4Б7-7"/>
    <s v="Балка"/>
    <s v="1632-2021-2.1.3-КМД5"/>
    <n v="1"/>
    <s v="Очередь 4"/>
    <x v="2"/>
    <n v="40.5"/>
    <n v="40.5"/>
    <s v="0"/>
    <n v="0"/>
    <n v="1"/>
    <n v="40.5"/>
    <m/>
  </r>
  <r>
    <n v="1552"/>
    <s v="4Б7-8"/>
    <s v="Балка"/>
    <s v="1632-2021-2.1.3-КМД5"/>
    <n v="9"/>
    <s v="Очередь 4"/>
    <x v="2"/>
    <n v="50.3"/>
    <n v="452.7"/>
    <s v="0"/>
    <n v="0"/>
    <n v="9"/>
    <n v="452.7"/>
    <m/>
  </r>
  <r>
    <n v="1553"/>
    <s v="4Б7-9"/>
    <s v="Балка"/>
    <s v="1632-2021-2.1.3-КМД5"/>
    <n v="1"/>
    <s v="Очередь 4"/>
    <x v="2"/>
    <n v="122"/>
    <n v="122"/>
    <s v="0"/>
    <n v="0"/>
    <n v="1"/>
    <n v="122"/>
    <m/>
  </r>
  <r>
    <n v="1554"/>
    <s v="4Б7-10"/>
    <s v="Балка"/>
    <s v="1632-2021-2.1.3-КМД5"/>
    <n v="1"/>
    <s v="Очередь 4"/>
    <x v="2"/>
    <n v="46.3"/>
    <n v="46.3"/>
    <s v="0"/>
    <n v="0"/>
    <n v="1"/>
    <n v="46.3"/>
    <m/>
  </r>
  <r>
    <n v="1555"/>
    <s v="4Б7-11"/>
    <s v="Балка"/>
    <s v="1632-2021-2.1.3-КМД5"/>
    <n v="1"/>
    <s v="Очередь 4"/>
    <x v="2"/>
    <n v="40.5"/>
    <n v="40.5"/>
    <s v="0"/>
    <n v="0"/>
    <n v="1"/>
    <n v="40.5"/>
    <m/>
  </r>
  <r>
    <n v="1556"/>
    <s v="4Б7-12"/>
    <s v="Балка"/>
    <s v="1632-2021-2.1.3-КМД5"/>
    <n v="1"/>
    <s v="Очередь 4"/>
    <x v="2"/>
    <n v="42.8"/>
    <n v="42.8"/>
    <s v="0"/>
    <n v="0"/>
    <n v="1"/>
    <n v="42.8"/>
    <m/>
  </r>
  <r>
    <n v="1557"/>
    <s v="4Б7-13"/>
    <s v="Балка"/>
    <s v="1632-2021-2.1.3-КМД5"/>
    <n v="1"/>
    <s v="Очередь 4"/>
    <x v="2"/>
    <n v="30.2"/>
    <n v="30.2"/>
    <s v="0"/>
    <n v="0"/>
    <n v="1"/>
    <n v="30.2"/>
    <m/>
  </r>
  <r>
    <n v="1558"/>
    <s v="4Б7-14"/>
    <s v="Балка"/>
    <s v="1632-2021-2.1.3-КМД5"/>
    <n v="1"/>
    <s v="Очередь 4"/>
    <x v="2"/>
    <n v="30.2"/>
    <n v="30.2"/>
    <s v="0"/>
    <n v="0"/>
    <n v="1"/>
    <n v="30.2"/>
    <m/>
  </r>
  <r>
    <n v="1559"/>
    <s v="4Б7-15"/>
    <s v="Балка"/>
    <s v="1632-2021-2.1.3-КМД5"/>
    <n v="2"/>
    <s v="Очередь 4"/>
    <x v="2"/>
    <n v="42.8"/>
    <n v="85.6"/>
    <s v="0"/>
    <n v="0"/>
    <n v="2"/>
    <n v="85.6"/>
    <m/>
  </r>
  <r>
    <n v="1560"/>
    <s v="4Б7-16"/>
    <s v="Балка"/>
    <s v="1632-2021-2.1.3-КМД5"/>
    <n v="1"/>
    <s v="Очередь 4"/>
    <x v="2"/>
    <n v="41.7"/>
    <n v="41.7"/>
    <s v="0"/>
    <n v="0"/>
    <n v="1"/>
    <n v="41.7"/>
    <m/>
  </r>
  <r>
    <n v="1561"/>
    <s v="4Б7-17"/>
    <s v="Балка"/>
    <s v="1632-2021-2.1.3-КМД5"/>
    <n v="1"/>
    <s v="Очередь 4"/>
    <x v="2"/>
    <n v="38.200000000000003"/>
    <n v="38.200000000000003"/>
    <s v="0"/>
    <n v="0"/>
    <n v="1"/>
    <n v="38.200000000000003"/>
    <m/>
  </r>
  <r>
    <n v="1562"/>
    <s v="4Б7-18"/>
    <s v="Балка"/>
    <s v="1632-2021-2.1.3-КМД5"/>
    <n v="1"/>
    <s v="Очередь 4"/>
    <x v="2"/>
    <n v="47.5"/>
    <n v="47.5"/>
    <s v="0"/>
    <n v="0"/>
    <n v="1"/>
    <n v="47.5"/>
    <m/>
  </r>
  <r>
    <n v="1563"/>
    <s v="4Б7-19"/>
    <s v="Балка"/>
    <s v="1632-2021-2.1.3-КМД5"/>
    <n v="1"/>
    <s v="Очередь 4"/>
    <x v="2"/>
    <n v="122"/>
    <n v="122"/>
    <s v="0"/>
    <n v="0"/>
    <n v="1"/>
    <n v="122"/>
    <m/>
  </r>
  <r>
    <n v="1564"/>
    <s v="4Б7-20"/>
    <s v="Балка"/>
    <s v="1632-2021-2.1.3-КМД5"/>
    <n v="1"/>
    <s v="Очередь 4"/>
    <x v="2"/>
    <n v="122"/>
    <n v="122"/>
    <s v="0"/>
    <n v="0"/>
    <n v="1"/>
    <n v="122"/>
    <m/>
  </r>
  <r>
    <n v="1565"/>
    <s v="4Б7-21"/>
    <s v="Балка"/>
    <s v="1632-2021-2.1.3-КМД5"/>
    <n v="1"/>
    <s v="Очередь 4"/>
    <x v="2"/>
    <n v="41.7"/>
    <n v="41.7"/>
    <s v="0"/>
    <n v="0"/>
    <n v="1"/>
    <n v="41.7"/>
    <m/>
  </r>
  <r>
    <n v="1566"/>
    <s v="4Б7-22"/>
    <s v="Балка"/>
    <s v="1632-2021-2.1.3-КМД5"/>
    <n v="1"/>
    <s v="Очередь 4"/>
    <x v="2"/>
    <n v="38.200000000000003"/>
    <n v="38.200000000000003"/>
    <s v="0"/>
    <n v="0"/>
    <n v="1"/>
    <n v="38.200000000000003"/>
    <m/>
  </r>
  <r>
    <n v="1567"/>
    <s v="4Б7-23"/>
    <s v="Балка"/>
    <s v="1632-2021-2.1.3-КМД5"/>
    <n v="1"/>
    <s v="Очередь 4"/>
    <x v="2"/>
    <n v="47.5"/>
    <n v="47.5"/>
    <s v="0"/>
    <n v="0"/>
    <n v="1"/>
    <n v="47.5"/>
    <m/>
  </r>
  <r>
    <n v="1568"/>
    <s v="4Б7-24"/>
    <s v="Балка"/>
    <s v="1632-2021-2.1.3-КМД5"/>
    <n v="1"/>
    <s v="Очередь 4"/>
    <x v="2"/>
    <n v="35"/>
    <n v="35"/>
    <s v="0"/>
    <n v="0"/>
    <n v="1"/>
    <n v="35"/>
    <m/>
  </r>
  <r>
    <n v="1569"/>
    <s v="4Б7-25"/>
    <s v="Балка"/>
    <s v="1632-2021-2.1.3-КМД5"/>
    <n v="2"/>
    <s v="Очередь 4"/>
    <x v="2"/>
    <n v="22.3"/>
    <n v="44.6"/>
    <s v="0"/>
    <n v="0"/>
    <n v="2"/>
    <n v="44.6"/>
    <m/>
  </r>
  <r>
    <n v="1570"/>
    <s v="4Б7-26"/>
    <s v="Балка"/>
    <s v="1632-2021-2.1.3-КМД5"/>
    <n v="1"/>
    <s v="Очередь 4"/>
    <x v="2"/>
    <n v="17.2"/>
    <n v="17.2"/>
    <s v="0"/>
    <n v="0"/>
    <n v="1"/>
    <n v="17.2"/>
    <m/>
  </r>
  <r>
    <n v="1571"/>
    <s v="4Б7-27"/>
    <s v="Балка"/>
    <s v="1632-2021-2.1.3-КМД5"/>
    <n v="1"/>
    <s v="Очередь 4"/>
    <x v="2"/>
    <n v="125"/>
    <n v="125"/>
    <s v="0"/>
    <n v="0"/>
    <n v="1"/>
    <n v="125"/>
    <m/>
  </r>
  <r>
    <n v="1572"/>
    <s v="4Б7-28"/>
    <s v="Балка"/>
    <s v="1632-2021-2.1.3-КМД5"/>
    <n v="2"/>
    <s v="Очередь 4"/>
    <x v="2"/>
    <n v="28.4"/>
    <n v="56.8"/>
    <s v="0"/>
    <n v="0"/>
    <n v="2"/>
    <n v="56.8"/>
    <m/>
  </r>
  <r>
    <n v="1573"/>
    <s v="4Б7-29"/>
    <s v="Балка"/>
    <s v="1632-2021-2.1.3-КМД5"/>
    <n v="4"/>
    <s v="Очередь 4"/>
    <x v="2"/>
    <n v="76.3"/>
    <n v="305.2"/>
    <s v="0"/>
    <n v="0"/>
    <n v="4"/>
    <n v="305.2"/>
    <m/>
  </r>
  <r>
    <n v="1574"/>
    <s v="4Б7-30"/>
    <s v="Балка"/>
    <s v="1632-2021-2.1.3-КМД5"/>
    <n v="2"/>
    <s v="Очередь 4"/>
    <x v="2"/>
    <n v="48"/>
    <n v="96"/>
    <s v="0"/>
    <n v="0"/>
    <n v="2"/>
    <n v="96"/>
    <m/>
  </r>
  <r>
    <n v="1575"/>
    <s v="4Б7-31"/>
    <s v="Балка"/>
    <s v="1632-2021-2.1.3-КМД5"/>
    <n v="2"/>
    <s v="Очередь 4"/>
    <x v="2"/>
    <n v="71.3"/>
    <n v="142.6"/>
    <s v="0"/>
    <n v="0"/>
    <n v="2"/>
    <n v="142.6"/>
    <m/>
  </r>
  <r>
    <n v="1576"/>
    <s v="4Б7-32"/>
    <s v="Балка"/>
    <s v="1632-2021-2.1.3-КМД5"/>
    <n v="4"/>
    <s v="Очередь 4"/>
    <x v="2"/>
    <n v="80.400000000000006"/>
    <n v="321.60000000000002"/>
    <s v="0"/>
    <n v="0"/>
    <n v="4"/>
    <n v="321.60000000000002"/>
    <m/>
  </r>
  <r>
    <n v="1577"/>
    <s v="4Б7-33"/>
    <s v="Балка"/>
    <s v="1632-2021-2.1.3-КМД5"/>
    <n v="4"/>
    <s v="Очередь 4"/>
    <x v="2"/>
    <n v="76.400000000000006"/>
    <n v="305.60000000000002"/>
    <s v="0"/>
    <n v="0"/>
    <n v="4"/>
    <n v="305.60000000000002"/>
    <m/>
  </r>
  <r>
    <n v="1578"/>
    <s v="4Б7-34"/>
    <s v="Балка"/>
    <s v="1632-2021-2.1.3-КМД5"/>
    <n v="3"/>
    <s v="Очередь 4"/>
    <x v="2"/>
    <n v="78.2"/>
    <n v="234.60000000000002"/>
    <s v="0"/>
    <n v="0"/>
    <n v="3"/>
    <n v="234.60000000000002"/>
    <m/>
  </r>
  <r>
    <n v="1579"/>
    <s v="4Б7-35"/>
    <s v="Балка"/>
    <s v="1632-2021-2.1.3-КМД5"/>
    <n v="2"/>
    <s v="Очередь 4"/>
    <x v="2"/>
    <n v="78.2"/>
    <n v="156.4"/>
    <s v="0"/>
    <n v="0"/>
    <n v="2"/>
    <n v="156.4"/>
    <m/>
  </r>
  <r>
    <n v="1580"/>
    <s v="4Б7-36"/>
    <s v="Балка"/>
    <s v="1632-2021-2.1.3-КМД5"/>
    <n v="2"/>
    <s v="Очередь 4"/>
    <x v="2"/>
    <n v="48"/>
    <n v="96"/>
    <s v="0"/>
    <n v="0"/>
    <n v="2"/>
    <n v="96"/>
    <m/>
  </r>
  <r>
    <n v="1581"/>
    <s v="4Б7-37"/>
    <s v="Балка"/>
    <s v="1632-2021-2.1.3-КМД5"/>
    <n v="4"/>
    <s v="Очередь 4"/>
    <x v="2"/>
    <n v="76.3"/>
    <n v="305.2"/>
    <s v="0"/>
    <n v="0"/>
    <n v="4"/>
    <n v="305.2"/>
    <m/>
  </r>
  <r>
    <n v="1582"/>
    <s v="4Б7-38"/>
    <s v="Балка"/>
    <s v="1632-2021-2.1.3-КМД5"/>
    <n v="2"/>
    <s v="Очередь 4"/>
    <x v="2"/>
    <n v="28.9"/>
    <n v="57.8"/>
    <s v="0"/>
    <n v="0"/>
    <n v="2"/>
    <n v="57.8"/>
    <m/>
  </r>
  <r>
    <n v="1583"/>
    <s v="4Б7-39"/>
    <s v="Балка"/>
    <s v="1632-2021-2.1.3-КМД5"/>
    <n v="1"/>
    <s v="Очередь 4"/>
    <x v="2"/>
    <n v="270.3"/>
    <n v="270.3"/>
    <s v="0"/>
    <n v="0"/>
    <n v="1"/>
    <n v="270.3"/>
    <m/>
  </r>
  <r>
    <n v="1584"/>
    <s v="4Б8-1"/>
    <s v="Балка"/>
    <s v="1632-2021-2.1.3-КМД5"/>
    <n v="1"/>
    <s v="Очередь 4"/>
    <x v="1"/>
    <n v="3757.4"/>
    <n v="3757.4"/>
    <s v="0"/>
    <n v="0"/>
    <n v="1"/>
    <n v="3757.4"/>
    <m/>
  </r>
  <r>
    <n v="1585"/>
    <s v="4Б8-2"/>
    <s v="Балка"/>
    <s v="1632-2021-2.1.3-КМД5"/>
    <n v="8"/>
    <s v="Очередь 4"/>
    <x v="1"/>
    <n v="3763.7"/>
    <n v="30109.599999999999"/>
    <s v="0"/>
    <n v="0"/>
    <n v="8"/>
    <n v="30109.599999999999"/>
    <m/>
  </r>
  <r>
    <n v="1586"/>
    <s v="4Б8-3"/>
    <s v="Балка"/>
    <s v="1632-2021-2.1.3-КМД5"/>
    <n v="1"/>
    <s v="Очередь 4"/>
    <x v="1"/>
    <n v="3796.9"/>
    <n v="3796.9"/>
    <s v="0"/>
    <n v="0"/>
    <n v="1"/>
    <n v="3796.9"/>
    <m/>
  </r>
  <r>
    <n v="1587"/>
    <s v="4Б8-4"/>
    <s v="Балка"/>
    <s v="1632-2021-2.1.3-КМД5"/>
    <n v="1"/>
    <s v="Очередь 4"/>
    <x v="1"/>
    <n v="3785.3"/>
    <n v="3785.3"/>
    <s v="0"/>
    <n v="0"/>
    <n v="1"/>
    <n v="3785.3"/>
    <m/>
  </r>
  <r>
    <n v="1588"/>
    <s v="4Б8-5"/>
    <s v="Балка"/>
    <s v="1632-2021-2.1.3-КМД5"/>
    <n v="1"/>
    <s v="Очередь 4"/>
    <x v="1"/>
    <n v="3796.9"/>
    <n v="3796.9"/>
    <s v="0"/>
    <n v="0"/>
    <n v="1"/>
    <n v="3796.9"/>
    <m/>
  </r>
  <r>
    <n v="1589"/>
    <s v="4Б8-6"/>
    <s v="Балка"/>
    <s v="1632-2021-2.1.3-КМД5"/>
    <n v="1"/>
    <s v="Очередь 4"/>
    <x v="1"/>
    <n v="3763.7"/>
    <n v="3763.7"/>
    <s v="0"/>
    <n v="0"/>
    <n v="1"/>
    <n v="3763.7"/>
    <m/>
  </r>
  <r>
    <n v="1590"/>
    <s v="4Б9-1"/>
    <s v="Балка"/>
    <s v="1632-2021-2.1.3-КМД5"/>
    <n v="1"/>
    <s v="Очередь 4"/>
    <x v="2"/>
    <n v="1636.9"/>
    <n v="1636.9"/>
    <s v="0"/>
    <n v="0"/>
    <n v="1"/>
    <n v="1636.9"/>
    <m/>
  </r>
  <r>
    <n v="1591"/>
    <s v="4Б10-1"/>
    <s v="Балка"/>
    <s v="1632-2021-2.1.3-КМД5"/>
    <n v="2"/>
    <s v="Очередь 4"/>
    <x v="2"/>
    <n v="637.29999999999995"/>
    <n v="1274.5999999999999"/>
    <s v="0"/>
    <n v="0"/>
    <n v="2"/>
    <n v="1274.5999999999999"/>
    <m/>
  </r>
  <r>
    <n v="1592"/>
    <s v="4Б10-2"/>
    <s v="Балка"/>
    <s v="1632-2021-2.1.3-КМД5"/>
    <n v="2"/>
    <s v="Очередь 4"/>
    <x v="2"/>
    <n v="637.29999999999995"/>
    <n v="1274.5999999999999"/>
    <s v="0"/>
    <n v="0"/>
    <n v="2"/>
    <n v="1274.5999999999999"/>
    <m/>
  </r>
  <r>
    <n v="1593"/>
    <s v="4Б11-1"/>
    <s v="Балка"/>
    <s v="1632-2021-2.1.3-КМД5"/>
    <n v="1"/>
    <s v="Очередь 4"/>
    <x v="2"/>
    <n v="791.2"/>
    <n v="791.2"/>
    <s v="0"/>
    <n v="0"/>
    <n v="1"/>
    <n v="791.2"/>
    <m/>
  </r>
  <r>
    <n v="1594"/>
    <s v="4Б13-1"/>
    <s v="Балка"/>
    <s v="1632-2021-2.1.3-КМД5"/>
    <n v="3"/>
    <s v="Очередь 4"/>
    <x v="2"/>
    <n v="18"/>
    <n v="54"/>
    <s v="0"/>
    <n v="0"/>
    <n v="3"/>
    <n v="54"/>
    <m/>
  </r>
  <r>
    <n v="1595"/>
    <s v="4Б13-2"/>
    <s v="Балка"/>
    <s v="1632-2021-2.1.3-КМД5"/>
    <n v="14"/>
    <s v="Очередь 4"/>
    <x v="2"/>
    <n v="15.8"/>
    <n v="221.20000000000002"/>
    <s v="0"/>
    <n v="0"/>
    <n v="14"/>
    <n v="221.20000000000002"/>
    <m/>
  </r>
  <r>
    <n v="1596"/>
    <s v="4Б13-3"/>
    <s v="Балка"/>
    <s v="1632-2021-2.1.3-КМД5"/>
    <n v="1"/>
    <s v="Очередь 4"/>
    <x v="2"/>
    <n v="18.5"/>
    <n v="18.5"/>
    <s v="0"/>
    <n v="0"/>
    <n v="1"/>
    <n v="18.5"/>
    <m/>
  </r>
  <r>
    <n v="1597"/>
    <s v="4Б13-4"/>
    <s v="Балка"/>
    <s v="1632-2021-2.1.3-КМД5"/>
    <n v="1"/>
    <s v="Очередь 4"/>
    <x v="2"/>
    <n v="12.1"/>
    <n v="12.1"/>
    <s v="0"/>
    <n v="0"/>
    <n v="1"/>
    <n v="12.1"/>
    <m/>
  </r>
  <r>
    <n v="1598"/>
    <s v="4Б13-5"/>
    <s v="Балка"/>
    <s v="1632-2021-2.1.3-КМД5"/>
    <n v="1"/>
    <s v="Очередь 4"/>
    <x v="2"/>
    <n v="15.4"/>
    <n v="15.4"/>
    <s v="0"/>
    <n v="0"/>
    <n v="1"/>
    <n v="15.4"/>
    <m/>
  </r>
  <r>
    <n v="1599"/>
    <s v="4Б13-6"/>
    <s v="Балка"/>
    <s v="1632-2021-2.1.3-КМД5"/>
    <n v="3"/>
    <s v="Очередь 4"/>
    <x v="2"/>
    <n v="49"/>
    <n v="147"/>
    <s v="0"/>
    <n v="0"/>
    <n v="3"/>
    <n v="147"/>
    <m/>
  </r>
  <r>
    <n v="1600"/>
    <s v="4Б13-7"/>
    <s v="Балка"/>
    <s v="1632-2021-2.1.3-КМД5"/>
    <n v="3"/>
    <s v="Очередь 4"/>
    <x v="2"/>
    <n v="45.6"/>
    <n v="136.80000000000001"/>
    <s v="0"/>
    <n v="0"/>
    <n v="3"/>
    <n v="136.80000000000001"/>
    <m/>
  </r>
  <r>
    <n v="1601"/>
    <s v="4Б13-8"/>
    <s v="Балка"/>
    <s v="1632-2021-2.1.3-КМД5"/>
    <n v="24"/>
    <s v="Очередь 4"/>
    <x v="2"/>
    <n v="16.2"/>
    <n v="388.79999999999995"/>
    <s v="0"/>
    <n v="0"/>
    <n v="24"/>
    <n v="388.79999999999995"/>
    <m/>
  </r>
  <r>
    <n v="1602"/>
    <s v="4Б13-9"/>
    <s v="Балка"/>
    <s v="1632-2021-2.1.3-КМД5"/>
    <n v="2"/>
    <s v="Очередь 4"/>
    <x v="2"/>
    <n v="25.4"/>
    <n v="50.8"/>
    <s v="0"/>
    <n v="0"/>
    <n v="2"/>
    <n v="50.8"/>
    <m/>
  </r>
  <r>
    <n v="1603"/>
    <s v="4Б13-10"/>
    <s v="Балка"/>
    <s v="1632-2021-2.1.3-КМД5"/>
    <n v="1"/>
    <s v="Очередь 4"/>
    <x v="2"/>
    <n v="15.6"/>
    <n v="15.6"/>
    <s v="0"/>
    <n v="0"/>
    <n v="1"/>
    <n v="15.6"/>
    <m/>
  </r>
  <r>
    <n v="1604"/>
    <s v="4Б13-11"/>
    <s v="Балка"/>
    <s v="1632-2021-2.1.3-КМД5"/>
    <n v="4"/>
    <s v="Очередь 4"/>
    <x v="2"/>
    <n v="17.8"/>
    <n v="71.2"/>
    <s v="0"/>
    <n v="0"/>
    <n v="4"/>
    <n v="71.2"/>
    <m/>
  </r>
  <r>
    <n v="1605"/>
    <s v="4Б13-12"/>
    <s v="Балка"/>
    <s v="1632-2021-2.1.3-КМД5"/>
    <n v="4"/>
    <s v="Очередь 4"/>
    <x v="2"/>
    <n v="17.8"/>
    <n v="71.2"/>
    <s v="0"/>
    <n v="0"/>
    <n v="4"/>
    <n v="71.2"/>
    <m/>
  </r>
  <r>
    <n v="1606"/>
    <s v="4Б13-13"/>
    <s v="Балка"/>
    <s v="1632-2021-2.1.3-КМД5"/>
    <n v="1"/>
    <s v="Очередь 4"/>
    <x v="2"/>
    <n v="68.599999999999994"/>
    <n v="68.599999999999994"/>
    <s v="0"/>
    <n v="0"/>
    <n v="1"/>
    <n v="68.599999999999994"/>
    <m/>
  </r>
  <r>
    <n v="1607"/>
    <s v="4Б13-14"/>
    <s v="Балка"/>
    <s v="1632-2021-2.1.3-КМД5"/>
    <n v="3"/>
    <s v="Очередь 4"/>
    <x v="2"/>
    <n v="63.1"/>
    <n v="189.3"/>
    <s v="0"/>
    <n v="0"/>
    <n v="3"/>
    <n v="189.3"/>
    <m/>
  </r>
  <r>
    <n v="1608"/>
    <s v="4Б13-15"/>
    <s v="Балка"/>
    <s v="1632-2021-2.1.3-КМД5"/>
    <n v="4"/>
    <s v="Очередь 4"/>
    <x v="2"/>
    <n v="66.400000000000006"/>
    <n v="265.60000000000002"/>
    <s v="0"/>
    <n v="0"/>
    <n v="4"/>
    <n v="265.60000000000002"/>
    <m/>
  </r>
  <r>
    <n v="1609"/>
    <s v="4Б13-16"/>
    <s v="Балка"/>
    <s v="1632-2021-2.1.3-КМД5"/>
    <n v="4"/>
    <s v="Очередь 4"/>
    <x v="2"/>
    <n v="14.9"/>
    <n v="59.6"/>
    <s v="0"/>
    <n v="0"/>
    <n v="4"/>
    <n v="59.6"/>
    <m/>
  </r>
  <r>
    <n v="1610"/>
    <s v="4Б13-17"/>
    <s v="Балка"/>
    <s v="1632-2021-2.1.3-КМД5"/>
    <n v="1"/>
    <s v="Очередь 4"/>
    <x v="2"/>
    <n v="21.9"/>
    <n v="21.9"/>
    <s v="0"/>
    <n v="0"/>
    <n v="1"/>
    <n v="21.9"/>
    <m/>
  </r>
  <r>
    <n v="1611"/>
    <s v="4Б13-18"/>
    <s v="Балка"/>
    <s v="1632-2021-2.1.3-КМД5"/>
    <n v="2"/>
    <s v="Очередь 4"/>
    <x v="2"/>
    <n v="15.6"/>
    <n v="31.2"/>
    <s v="0"/>
    <n v="0"/>
    <n v="2"/>
    <n v="31.2"/>
    <m/>
  </r>
  <r>
    <n v="1612"/>
    <s v="4Б13-19"/>
    <s v="Балка"/>
    <s v="1632-2021-2.1.3-КМД5"/>
    <n v="1"/>
    <s v="Очередь 4"/>
    <x v="2"/>
    <n v="31.8"/>
    <n v="31.8"/>
    <s v="0"/>
    <n v="0"/>
    <n v="1"/>
    <n v="31.8"/>
    <m/>
  </r>
  <r>
    <n v="1613"/>
    <s v="4Б13-20"/>
    <s v="Балка"/>
    <s v="1632-2021-2.1.3-КМД5"/>
    <n v="1"/>
    <s v="Очередь 4"/>
    <x v="2"/>
    <n v="39.1"/>
    <n v="39.1"/>
    <s v="0"/>
    <n v="0"/>
    <n v="1"/>
    <n v="39.1"/>
    <m/>
  </r>
  <r>
    <n v="1614"/>
    <s v="4Б13-21"/>
    <s v="Балка"/>
    <s v="1632-2021-2.1.3-КМД5"/>
    <n v="5"/>
    <s v="Очередь 4"/>
    <x v="2"/>
    <n v="36.299999999999997"/>
    <n v="181.5"/>
    <s v="0"/>
    <n v="0"/>
    <n v="5"/>
    <n v="181.5"/>
    <m/>
  </r>
  <r>
    <n v="1615"/>
    <s v="4Б14-1"/>
    <s v="Балка"/>
    <s v="1632-2021-2.1.3-КМД5"/>
    <n v="1"/>
    <s v="Очередь 4"/>
    <x v="2"/>
    <n v="351.7"/>
    <n v="351.7"/>
    <s v="0"/>
    <n v="0"/>
    <n v="1"/>
    <n v="351.7"/>
    <m/>
  </r>
  <r>
    <n v="1616"/>
    <s v="4Б14-2"/>
    <s v="Балка"/>
    <s v="1632-2021-2.1.3-КМД5"/>
    <n v="1"/>
    <s v="Очередь 4"/>
    <x v="2"/>
    <n v="341.6"/>
    <n v="341.6"/>
    <s v="0"/>
    <n v="0"/>
    <n v="1"/>
    <n v="341.6"/>
    <m/>
  </r>
  <r>
    <n v="1617"/>
    <s v="4Б14-3"/>
    <s v="Балка"/>
    <s v="1632-2021-2.1.3-КМД5"/>
    <n v="1"/>
    <s v="Очередь 4"/>
    <x v="2"/>
    <n v="50.9"/>
    <n v="50.9"/>
    <s v="0"/>
    <n v="0"/>
    <n v="1"/>
    <n v="50.9"/>
    <m/>
  </r>
  <r>
    <n v="1618"/>
    <s v="4Б14-4"/>
    <s v="Балка"/>
    <s v="1632-2021-2.1.3-КМД5"/>
    <n v="1"/>
    <s v="Очередь 4"/>
    <x v="2"/>
    <n v="344.3"/>
    <n v="344.3"/>
    <s v="0"/>
    <n v="0"/>
    <n v="1"/>
    <n v="344.3"/>
    <m/>
  </r>
  <r>
    <n v="1619"/>
    <s v="4Б14-5"/>
    <s v="Балка"/>
    <s v="1632-2021-2.1.3-КМД5"/>
    <n v="1"/>
    <s v="Очередь 4"/>
    <x v="2"/>
    <n v="357.2"/>
    <n v="357.2"/>
    <s v="0"/>
    <n v="0"/>
    <n v="1"/>
    <n v="357.2"/>
    <m/>
  </r>
  <r>
    <n v="1620"/>
    <s v="4Б15-1"/>
    <s v="Балка"/>
    <s v="1632-2021-2.1.3-КМД5"/>
    <n v="1"/>
    <s v="Очередь 4"/>
    <x v="2"/>
    <n v="342.9"/>
    <n v="342.9"/>
    <s v="0"/>
    <n v="0"/>
    <n v="1"/>
    <n v="342.9"/>
    <m/>
  </r>
  <r>
    <n v="1621"/>
    <s v="4В-1"/>
    <s v="Ригель фахверка"/>
    <s v="1632-2021-2.1.3-КМД5"/>
    <n v="1"/>
    <s v="Очередь 4"/>
    <x v="2"/>
    <n v="3.9"/>
    <n v="3.9"/>
    <s v="0"/>
    <n v="0"/>
    <n v="1"/>
    <n v="3.9"/>
    <m/>
  </r>
  <r>
    <n v="1622"/>
    <s v="4В-2"/>
    <s v="Ригель фахверка"/>
    <s v="1632-2021-2.1.3-КМД5"/>
    <n v="1"/>
    <s v="Очередь 4"/>
    <x v="2"/>
    <n v="16.5"/>
    <n v="16.5"/>
    <s v="0"/>
    <n v="0"/>
    <n v="1"/>
    <n v="16.5"/>
    <m/>
  </r>
  <r>
    <n v="1623"/>
    <s v="4В-3"/>
    <s v="Ригель фахверка"/>
    <s v="1632-2021-2.1.3-КМД5"/>
    <n v="1"/>
    <s v="Очередь 4"/>
    <x v="2"/>
    <n v="1.5"/>
    <n v="1.5"/>
    <s v="0"/>
    <n v="0"/>
    <n v="1"/>
    <n v="1.5"/>
    <m/>
  </r>
  <r>
    <n v="1624"/>
    <s v="4В-4"/>
    <s v="Ригель фахверка"/>
    <s v="1632-2021-2.1.3-КМД5"/>
    <n v="1"/>
    <s v="Очередь 4"/>
    <x v="2"/>
    <n v="6.7"/>
    <n v="6.7"/>
    <s v="0"/>
    <n v="0"/>
    <n v="1"/>
    <n v="6.7"/>
    <m/>
  </r>
  <r>
    <n v="1625"/>
    <s v="4В-5"/>
    <s v="Ригель фахверка"/>
    <s v="1632-2021-2.1.3-КМД5"/>
    <n v="1"/>
    <s v="Очередь 4"/>
    <x v="2"/>
    <n v="3.1"/>
    <n v="3.1"/>
    <s v="0"/>
    <n v="0"/>
    <n v="1"/>
    <n v="3.1"/>
    <m/>
  </r>
  <r>
    <n v="1626"/>
    <s v="4В-6"/>
    <s v="Ригель фахверка"/>
    <s v="1632-2021-2.1.3-КМД5"/>
    <n v="1"/>
    <s v="Очередь 4"/>
    <x v="2"/>
    <n v="5.6"/>
    <n v="5.6"/>
    <s v="0"/>
    <n v="0"/>
    <n v="1"/>
    <n v="5.6"/>
    <m/>
  </r>
  <r>
    <n v="1627"/>
    <s v="4В-7"/>
    <s v="Ригель фахверка"/>
    <s v="1632-2021-2.1.3-КМД5"/>
    <n v="1"/>
    <s v="Очередь 4"/>
    <x v="2"/>
    <n v="9.1999999999999993"/>
    <n v="9.1999999999999993"/>
    <s v="0"/>
    <n v="0"/>
    <n v="1"/>
    <n v="9.1999999999999993"/>
    <m/>
  </r>
  <r>
    <n v="1628"/>
    <s v="4В-8"/>
    <s v="Ригель фахверка"/>
    <s v="1632-2021-2.1.3-КМД5"/>
    <n v="1"/>
    <s v="Очередь 4"/>
    <x v="2"/>
    <n v="11.1"/>
    <n v="11.1"/>
    <s v="0"/>
    <n v="0"/>
    <n v="1"/>
    <n v="11.1"/>
    <m/>
  </r>
  <r>
    <n v="1629"/>
    <s v="4В-9"/>
    <s v="Ригель фахверка"/>
    <s v="1632-2021-2.1.3-КМД5"/>
    <n v="1"/>
    <s v="Очередь 4"/>
    <x v="2"/>
    <n v="39.799999999999997"/>
    <n v="39.799999999999997"/>
    <s v="0"/>
    <n v="0"/>
    <n v="1"/>
    <n v="39.799999999999997"/>
    <m/>
  </r>
  <r>
    <n v="1630"/>
    <s v="4В-10"/>
    <s v="Ригель фахверка"/>
    <s v="1632-2021-2.1.3-КМД5"/>
    <n v="1"/>
    <s v="Очередь 4"/>
    <x v="2"/>
    <n v="29.2"/>
    <n v="29.2"/>
    <s v="0"/>
    <n v="0"/>
    <n v="1"/>
    <n v="29.2"/>
    <m/>
  </r>
  <r>
    <n v="1631"/>
    <s v="4ЗД1-1"/>
    <s v="Закладная деталь"/>
    <s v="1632-2021-2.1.3-КМД5"/>
    <n v="66"/>
    <s v="Очередь 4"/>
    <x v="2"/>
    <n v="8.4"/>
    <n v="554.4"/>
    <s v="0"/>
    <n v="0"/>
    <n v="66"/>
    <n v="554.4"/>
    <m/>
  </r>
  <r>
    <n v="1632"/>
    <s v="4ЗД1-2"/>
    <s v="Закладная деталь"/>
    <s v="1632-2021-2.1.3-КМД5"/>
    <n v="66"/>
    <s v="Очередь 4"/>
    <x v="2"/>
    <n v="2.2000000000000002"/>
    <n v="145.20000000000002"/>
    <s v="0"/>
    <n v="0"/>
    <n v="66"/>
    <n v="145.20000000000002"/>
    <m/>
  </r>
  <r>
    <n v="1633"/>
    <s v="4ЗД2-1"/>
    <s v="Закладная деталь"/>
    <s v="1632-2021-2.1.3-КМД5"/>
    <n v="40"/>
    <s v="Очередь 4"/>
    <x v="2"/>
    <n v="2.1"/>
    <n v="84"/>
    <s v="0"/>
    <n v="0"/>
    <n v="40"/>
    <n v="84"/>
    <m/>
  </r>
  <r>
    <n v="1634"/>
    <s v="4ЗД2-2"/>
    <s v="Закладная деталь"/>
    <s v="1632-2021-2.1.3-КМД5"/>
    <n v="40"/>
    <s v="Очередь 4"/>
    <x v="2"/>
    <n v="0.7"/>
    <n v="28"/>
    <s v="0"/>
    <n v="0"/>
    <n v="40"/>
    <n v="28"/>
    <m/>
  </r>
  <r>
    <n v="1635"/>
    <s v="4ЗД3-1"/>
    <s v="Закладная деталь"/>
    <s v="1632-2021-2.1.3-КМД5"/>
    <n v="8"/>
    <s v="Очередь 4"/>
    <x v="2"/>
    <n v="10.3"/>
    <n v="82.4"/>
    <s v="0"/>
    <n v="0"/>
    <n v="8"/>
    <n v="82.4"/>
    <m/>
  </r>
  <r>
    <n v="1636"/>
    <s v="4ЗД5-1"/>
    <s v="Закладная деталь"/>
    <s v="1632-2021-2.1.3-КМД5"/>
    <n v="48"/>
    <s v="Очередь 4"/>
    <x v="2"/>
    <n v="2"/>
    <n v="96"/>
    <s v="0"/>
    <n v="0"/>
    <n v="48"/>
    <n v="96"/>
    <m/>
  </r>
  <r>
    <n v="1637"/>
    <s v="4К1-1"/>
    <s v="Колонна"/>
    <s v="1632-2021-2.1.3-КМД5"/>
    <n v="1"/>
    <s v="Очередь 4"/>
    <x v="2"/>
    <n v="1183.5999999999999"/>
    <n v="1183.5999999999999"/>
    <s v="0"/>
    <n v="0"/>
    <n v="1"/>
    <n v="1183.5999999999999"/>
    <m/>
  </r>
  <r>
    <n v="1638"/>
    <s v="4К1-2"/>
    <s v="Колонна"/>
    <s v="1632-2021-2.1.3-КМД5"/>
    <n v="1"/>
    <s v="Очередь 4"/>
    <x v="2"/>
    <n v="225.6"/>
    <n v="225.6"/>
    <s v="0"/>
    <n v="0"/>
    <n v="1"/>
    <n v="225.6"/>
    <m/>
  </r>
  <r>
    <n v="1639"/>
    <s v="4К1-3"/>
    <s v="Колонна"/>
    <s v="1632-2021-2.1.3-КМД5"/>
    <n v="1"/>
    <s v="Очередь 4"/>
    <x v="2"/>
    <n v="1183.5999999999999"/>
    <n v="1183.5999999999999"/>
    <s v="0"/>
    <n v="0"/>
    <n v="1"/>
    <n v="1183.5999999999999"/>
    <m/>
  </r>
  <r>
    <n v="1640"/>
    <s v="4К1-4"/>
    <s v="Колонна"/>
    <s v="1632-2021-2.1.3-КМД5"/>
    <n v="2"/>
    <s v="Очередь 4"/>
    <x v="2"/>
    <n v="225.6"/>
    <n v="451.2"/>
    <s v="0"/>
    <n v="0"/>
    <n v="2"/>
    <n v="451.2"/>
    <m/>
  </r>
  <r>
    <n v="1641"/>
    <s v="4К1-5"/>
    <s v="Колонна"/>
    <s v="1632-2021-2.1.3-КМД5"/>
    <n v="6"/>
    <s v="Очередь 4"/>
    <x v="2"/>
    <n v="1190.4000000000001"/>
    <n v="7142.4000000000005"/>
    <s v="0"/>
    <n v="0"/>
    <n v="6"/>
    <n v="7142.4000000000005"/>
    <m/>
  </r>
  <r>
    <n v="1642"/>
    <s v="4К1-6"/>
    <s v="Колонна"/>
    <s v="1632-2021-2.1.3-КМД5"/>
    <n v="6"/>
    <s v="Очередь 4"/>
    <x v="2"/>
    <n v="247"/>
    <n v="1482"/>
    <s v="0"/>
    <n v="0"/>
    <n v="6"/>
    <n v="1482"/>
    <m/>
  </r>
  <r>
    <n v="1643"/>
    <s v="4К1-7"/>
    <s v="Колонна"/>
    <s v="1632-2021-2.1.3-КМД5"/>
    <n v="1"/>
    <s v="Очередь 4"/>
    <x v="2"/>
    <n v="1215"/>
    <n v="1215"/>
    <s v="0"/>
    <n v="0"/>
    <n v="1"/>
    <n v="1215"/>
    <m/>
  </r>
  <r>
    <n v="1644"/>
    <s v="4К1-8"/>
    <s v="Колонна"/>
    <s v="1632-2021-2.1.3-КМД5"/>
    <n v="1"/>
    <s v="Очередь 4"/>
    <x v="2"/>
    <n v="258.10000000000002"/>
    <n v="258.10000000000002"/>
    <s v="0"/>
    <n v="0"/>
    <n v="1"/>
    <n v="258.10000000000002"/>
    <m/>
  </r>
  <r>
    <n v="1645"/>
    <s v="4К1-9"/>
    <s v="Колонна"/>
    <s v="1632-2021-2.1.3-КМД5"/>
    <n v="1"/>
    <s v="Очередь 4"/>
    <x v="2"/>
    <n v="1220.0999999999999"/>
    <n v="1220.0999999999999"/>
    <s v="0"/>
    <n v="0"/>
    <n v="1"/>
    <n v="1220.0999999999999"/>
    <m/>
  </r>
  <r>
    <n v="1646"/>
    <s v="4К1-10"/>
    <s v="Колонна"/>
    <s v="1632-2021-2.1.3-КМД5"/>
    <n v="1"/>
    <s v="Очередь 4"/>
    <x v="2"/>
    <n v="319.3"/>
    <n v="319.3"/>
    <s v="0"/>
    <n v="0"/>
    <n v="1"/>
    <n v="319.3"/>
    <m/>
  </r>
  <r>
    <n v="1647"/>
    <s v="4К1-11"/>
    <s v="Колонна"/>
    <s v="1632-2021-2.1.3-КМД5"/>
    <n v="1"/>
    <s v="Очередь 4"/>
    <x v="2"/>
    <n v="1198.7"/>
    <n v="1198.7"/>
    <s v="0"/>
    <n v="0"/>
    <n v="1"/>
    <n v="1198.7"/>
    <m/>
  </r>
  <r>
    <n v="1648"/>
    <s v="4К1-12"/>
    <s v="Колонна"/>
    <s v="1632-2021-2.1.3-КМД5"/>
    <n v="1"/>
    <s v="Очередь 4"/>
    <x v="2"/>
    <n v="258.10000000000002"/>
    <n v="258.10000000000002"/>
    <s v="0"/>
    <n v="0"/>
    <n v="1"/>
    <n v="258.10000000000002"/>
    <m/>
  </r>
  <r>
    <n v="1649"/>
    <s v="4К1-13"/>
    <s v="Колонна"/>
    <s v="1632-2021-2.1.3-КМД5"/>
    <n v="1"/>
    <s v="Очередь 4"/>
    <x v="2"/>
    <n v="1235"/>
    <n v="1235"/>
    <s v="0"/>
    <n v="0"/>
    <n v="1"/>
    <n v="1235"/>
    <m/>
  </r>
  <r>
    <n v="1650"/>
    <s v="4К1-14"/>
    <s v="Колонна"/>
    <s v="1632-2021-2.1.3-КМД5"/>
    <n v="1"/>
    <s v="Очередь 4"/>
    <x v="2"/>
    <n v="1575.5"/>
    <n v="1575.5"/>
    <s v="0"/>
    <n v="0"/>
    <n v="1"/>
    <n v="1575.5"/>
    <m/>
  </r>
  <r>
    <n v="1651"/>
    <s v="4К1-15"/>
    <s v="Колонна"/>
    <s v="1632-2021-2.1.3-КМД5"/>
    <n v="1"/>
    <s v="Очередь 4"/>
    <x v="2"/>
    <n v="232.4"/>
    <n v="232.4"/>
    <s v="0"/>
    <n v="0"/>
    <n v="1"/>
    <n v="232.4"/>
    <m/>
  </r>
  <r>
    <n v="1652"/>
    <s v="4К1-16"/>
    <s v="Колонна"/>
    <s v="1632-2021-2.1.3-КМД5"/>
    <n v="1"/>
    <s v="Очередь 4"/>
    <x v="2"/>
    <n v="1575.5"/>
    <n v="1575.5"/>
    <s v="0"/>
    <n v="0"/>
    <n v="1"/>
    <n v="1575.5"/>
    <m/>
  </r>
  <r>
    <n v="1653"/>
    <s v="4К1-17"/>
    <s v="Колонна"/>
    <s v="1632-2021-2.1.3-КМД5"/>
    <n v="1"/>
    <s v="Очередь 4"/>
    <x v="2"/>
    <n v="235.8"/>
    <n v="235.8"/>
    <s v="0"/>
    <n v="0"/>
    <n v="1"/>
    <n v="235.8"/>
    <m/>
  </r>
  <r>
    <n v="1654"/>
    <s v="4К1-18"/>
    <s v="Колонна"/>
    <s v="1632-2021-2.1.3-КМД5"/>
    <n v="1"/>
    <s v="Очередь 4"/>
    <x v="2"/>
    <n v="1202.7"/>
    <n v="1202.7"/>
    <s v="0"/>
    <n v="0"/>
    <n v="1"/>
    <n v="1202.7"/>
    <m/>
  </r>
  <r>
    <n v="1655"/>
    <s v="4К1-19"/>
    <s v="Колонна"/>
    <s v="1632-2021-2.1.3-КМД5"/>
    <n v="1"/>
    <s v="Очередь 4"/>
    <x v="2"/>
    <n v="243.5"/>
    <n v="243.5"/>
    <s v="0"/>
    <n v="0"/>
    <n v="1"/>
    <n v="243.5"/>
    <m/>
  </r>
  <r>
    <n v="1656"/>
    <s v="4К1-20"/>
    <s v="Колонна"/>
    <s v="1632-2021-2.1.3-КМД5"/>
    <n v="1"/>
    <s v="Очередь 4"/>
    <x v="2"/>
    <n v="1202.7"/>
    <n v="1202.7"/>
    <s v="0"/>
    <n v="0"/>
    <n v="1"/>
    <n v="1202.7"/>
    <m/>
  </r>
  <r>
    <n v="1657"/>
    <s v="4К1-21"/>
    <s v="Колонна"/>
    <s v="1632-2021-2.1.3-КМД5"/>
    <n v="1"/>
    <s v="Очередь 4"/>
    <x v="2"/>
    <n v="247.5"/>
    <n v="247.5"/>
    <s v="0"/>
    <n v="0"/>
    <n v="1"/>
    <n v="247.5"/>
    <m/>
  </r>
  <r>
    <n v="1658"/>
    <s v="4К2-1"/>
    <s v="Колонна"/>
    <s v="1632-2021-2.1.3-КМД5"/>
    <n v="1"/>
    <s v="Очередь 4"/>
    <x v="1"/>
    <n v="1753.2"/>
    <n v="1753.2"/>
    <s v="0"/>
    <n v="0"/>
    <n v="1"/>
    <n v="1753.2"/>
    <m/>
  </r>
  <r>
    <n v="1659"/>
    <s v="4К2-2"/>
    <s v="Колонна"/>
    <s v="1632-2021-2.1.3-КМД5"/>
    <n v="10"/>
    <s v="Очередь 4"/>
    <x v="1"/>
    <n v="1764.7"/>
    <n v="17647"/>
    <s v="0"/>
    <n v="0"/>
    <n v="10"/>
    <n v="17647"/>
    <m/>
  </r>
  <r>
    <n v="1660"/>
    <s v="4К2-3"/>
    <s v="Колонна"/>
    <s v="1632-2021-2.1.3-КМД5"/>
    <n v="1"/>
    <s v="Очередь 4"/>
    <x v="1"/>
    <n v="1786.1"/>
    <n v="1786.1"/>
    <s v="0"/>
    <n v="0"/>
    <n v="1"/>
    <n v="1786.1"/>
    <m/>
  </r>
  <r>
    <n v="1661"/>
    <s v="4К2-4"/>
    <s v="Колонна"/>
    <s v="1632-2021-2.1.3-КМД5"/>
    <n v="1"/>
    <s v="Очередь 4"/>
    <x v="1"/>
    <n v="1779.2"/>
    <n v="1779.2"/>
    <s v="0"/>
    <n v="0"/>
    <n v="1"/>
    <n v="1779.2"/>
    <m/>
  </r>
  <r>
    <n v="1662"/>
    <s v="4К3-1"/>
    <s v="Колонна"/>
    <s v="1632-2021-2.1.3-КМД5"/>
    <n v="1"/>
    <s v="Очередь 4"/>
    <x v="2"/>
    <n v="1476.3"/>
    <n v="1476.3"/>
    <s v="0"/>
    <n v="0"/>
    <n v="1"/>
    <n v="1476.3"/>
    <m/>
  </r>
  <r>
    <n v="1663"/>
    <s v="4К3-2"/>
    <s v="Колонна"/>
    <s v="1632-2021-2.1.3-КМД5"/>
    <n v="1"/>
    <s v="Очередь 4"/>
    <x v="2"/>
    <n v="1492.9"/>
    <n v="1492.9"/>
    <s v="0"/>
    <n v="0"/>
    <n v="1"/>
    <n v="1492.9"/>
    <m/>
  </r>
  <r>
    <n v="1664"/>
    <s v="4К4-1"/>
    <s v="Колонна"/>
    <s v="1632-2021-2.1.3-КМД5"/>
    <n v="1"/>
    <s v="Очередь 4"/>
    <x v="2"/>
    <n v="205.9"/>
    <n v="205.9"/>
    <s v="0"/>
    <n v="0"/>
    <n v="1"/>
    <n v="205.9"/>
    <m/>
  </r>
  <r>
    <n v="1665"/>
    <s v="4К4-2"/>
    <s v="Колонна"/>
    <s v="1632-2021-2.1.3-КМД5"/>
    <n v="1"/>
    <s v="Очередь 4"/>
    <x v="2"/>
    <n v="314.7"/>
    <n v="314.7"/>
    <s v="0"/>
    <n v="0"/>
    <n v="1"/>
    <n v="314.7"/>
    <m/>
  </r>
  <r>
    <n v="1666"/>
    <s v="4К4-3"/>
    <s v="Колонна"/>
    <s v="1632-2021-2.1.3-КМД5"/>
    <n v="9"/>
    <s v="Очередь 4"/>
    <x v="2"/>
    <n v="222.3"/>
    <n v="2000.7"/>
    <s v="0"/>
    <n v="0"/>
    <n v="9"/>
    <n v="2000.7"/>
    <m/>
  </r>
  <r>
    <n v="1667"/>
    <s v="4К4-4"/>
    <s v="Колонна"/>
    <s v="1632-2021-2.1.3-КМД5"/>
    <n v="9"/>
    <s v="Очередь 4"/>
    <x v="2"/>
    <n v="222.9"/>
    <n v="2006.1000000000001"/>
    <s v="0"/>
    <n v="0"/>
    <n v="9"/>
    <n v="2006.1000000000001"/>
    <m/>
  </r>
  <r>
    <n v="1668"/>
    <s v="4К4-5"/>
    <s v="Колонна"/>
    <s v="1632-2021-2.1.3-КМД5"/>
    <n v="1"/>
    <s v="Очередь 4"/>
    <x v="2"/>
    <n v="231.3"/>
    <n v="231.3"/>
    <s v="0"/>
    <n v="0"/>
    <n v="1"/>
    <n v="231.3"/>
    <m/>
  </r>
  <r>
    <n v="1669"/>
    <s v="4К4-6"/>
    <s v="Колонна"/>
    <s v="1632-2021-2.1.3-КМД5"/>
    <n v="1"/>
    <s v="Очередь 4"/>
    <x v="2"/>
    <n v="231.8"/>
    <n v="231.8"/>
    <s v="0"/>
    <n v="0"/>
    <n v="1"/>
    <n v="231.8"/>
    <m/>
  </r>
  <r>
    <n v="1670"/>
    <s v="4К4-7"/>
    <s v="Колонна"/>
    <s v="1632-2021-2.1.3-КМД5"/>
    <n v="1"/>
    <s v="Очередь 4"/>
    <x v="2"/>
    <n v="232.8"/>
    <n v="232.8"/>
    <s v="0"/>
    <n v="0"/>
    <n v="1"/>
    <n v="232.8"/>
    <m/>
  </r>
  <r>
    <n v="1671"/>
    <s v="4К4-8"/>
    <s v="Колонна"/>
    <s v="1632-2021-2.1.3-КМД5"/>
    <n v="1"/>
    <s v="Очередь 4"/>
    <x v="2"/>
    <n v="242.5"/>
    <n v="242.5"/>
    <s v="0"/>
    <n v="0"/>
    <n v="1"/>
    <n v="242.5"/>
    <m/>
  </r>
  <r>
    <n v="1672"/>
    <s v="4К4-9"/>
    <s v="Колонна"/>
    <s v="1632-2021-2.1.3-КМД5"/>
    <n v="1"/>
    <s v="Очередь 4"/>
    <x v="2"/>
    <n v="231.3"/>
    <n v="231.3"/>
    <s v="0"/>
    <n v="0"/>
    <n v="1"/>
    <n v="231.3"/>
    <m/>
  </r>
  <r>
    <n v="1673"/>
    <s v="4К4-10"/>
    <s v="Колонна"/>
    <s v="1632-2021-2.1.3-КМД5"/>
    <n v="1"/>
    <s v="Очередь 4"/>
    <x v="2"/>
    <n v="231.8"/>
    <n v="231.8"/>
    <s v="0"/>
    <n v="0"/>
    <n v="1"/>
    <n v="231.8"/>
    <m/>
  </r>
  <r>
    <n v="1674"/>
    <s v="4КР1-1"/>
    <s v="Кронштейн"/>
    <s v="1632-2021-2.1.3-КМД5"/>
    <n v="4"/>
    <s v="Очередь 4"/>
    <x v="2"/>
    <n v="66.900000000000006"/>
    <n v="267.60000000000002"/>
    <s v="0"/>
    <n v="0"/>
    <n v="4"/>
    <n v="267.60000000000002"/>
    <m/>
  </r>
  <r>
    <n v="1675"/>
    <s v="4КР1-2"/>
    <s v="Кронштейн"/>
    <s v="1632-2021-2.1.3-КМД5"/>
    <n v="4"/>
    <s v="Очередь 4"/>
    <x v="2"/>
    <n v="17.5"/>
    <n v="70"/>
    <s v="0"/>
    <n v="0"/>
    <n v="4"/>
    <n v="70"/>
    <m/>
  </r>
  <r>
    <n v="1676"/>
    <s v="4Л1-1"/>
    <s v="Лестница"/>
    <s v="1632-2021-2.1.3-КМД5"/>
    <n v="2"/>
    <s v="Очередь 4"/>
    <x v="2"/>
    <n v="278.8"/>
    <n v="557.6"/>
    <s v="0"/>
    <n v="0"/>
    <n v="2"/>
    <n v="557.6"/>
    <m/>
  </r>
  <r>
    <n v="1677"/>
    <s v="4Л1-2"/>
    <s v="Лестница"/>
    <s v="1632-2021-2.1.3-КМД5"/>
    <n v="1"/>
    <s v="Очередь 4"/>
    <x v="2"/>
    <n v="261.2"/>
    <n v="261.2"/>
    <s v="0"/>
    <n v="0"/>
    <n v="1"/>
    <n v="261.2"/>
    <m/>
  </r>
  <r>
    <n v="1678"/>
    <s v="4Л1-3"/>
    <s v="Лестница"/>
    <s v="1632-2021-2.1.3-КМД5"/>
    <n v="1"/>
    <s v="Очередь 4"/>
    <x v="2"/>
    <n v="259.60000000000002"/>
    <n v="259.60000000000002"/>
    <s v="0"/>
    <n v="0"/>
    <n v="1"/>
    <n v="259.60000000000002"/>
    <m/>
  </r>
  <r>
    <n v="1679"/>
    <s v="4Л2-1"/>
    <s v="Лестница"/>
    <s v="1632-2021-2.1.3-КМД5"/>
    <n v="1"/>
    <s v="Очередь 4"/>
    <x v="2"/>
    <n v="61.6"/>
    <n v="61.6"/>
    <s v="0"/>
    <n v="0"/>
    <n v="1"/>
    <n v="61.6"/>
    <m/>
  </r>
  <r>
    <n v="1680"/>
    <s v="4Л2-2"/>
    <s v="Лестница"/>
    <s v="1632-2021-2.1.3-КМД5"/>
    <n v="2"/>
    <s v="Очередь 4"/>
    <x v="2"/>
    <n v="370.8"/>
    <n v="741.6"/>
    <s v="0"/>
    <n v="0"/>
    <n v="2"/>
    <n v="741.6"/>
    <m/>
  </r>
  <r>
    <n v="1681"/>
    <s v="4Л2-3"/>
    <s v="Лестница"/>
    <s v="1632-2021-2.1.3-КМД5"/>
    <n v="1"/>
    <s v="Очередь 4"/>
    <x v="2"/>
    <n v="276.39999999999998"/>
    <n v="276.39999999999998"/>
    <s v="0"/>
    <n v="0"/>
    <n v="1"/>
    <n v="276.39999999999998"/>
    <m/>
  </r>
  <r>
    <n v="1682"/>
    <s v="4Л2-4"/>
    <s v="Лестница"/>
    <s v="1632-2021-2.1.3-КМД5"/>
    <n v="1"/>
    <s v="Очередь 4"/>
    <x v="2"/>
    <n v="309.60000000000002"/>
    <n v="309.60000000000002"/>
    <s v="0"/>
    <n v="0"/>
    <n v="1"/>
    <n v="309.60000000000002"/>
    <m/>
  </r>
  <r>
    <n v="1683"/>
    <s v="4Л5-1"/>
    <s v="Стремянка"/>
    <s v="1632-2021-2.1.3-КМД5"/>
    <n v="1"/>
    <s v="Очередь 4"/>
    <x v="2"/>
    <n v="368.9"/>
    <n v="368.9"/>
    <s v="0"/>
    <n v="0"/>
    <n v="1"/>
    <n v="368.9"/>
    <m/>
  </r>
  <r>
    <n v="1684"/>
    <s v="4Л5-2"/>
    <s v="Стремянка"/>
    <s v="1632-2021-2.1.3-КМД5"/>
    <n v="1"/>
    <s v="Очередь 4"/>
    <x v="2"/>
    <n v="238.8"/>
    <n v="238.8"/>
    <s v="0"/>
    <n v="0"/>
    <n v="1"/>
    <n v="238.8"/>
    <m/>
  </r>
  <r>
    <n v="1685"/>
    <s v="4Л6-1"/>
    <s v="Лестница"/>
    <s v="1632-2021-2.1.3-КМД5"/>
    <n v="1"/>
    <s v="Очередь 4"/>
    <x v="2"/>
    <n v="449.9"/>
    <n v="449.9"/>
    <s v="0"/>
    <n v="0"/>
    <n v="1"/>
    <n v="449.9"/>
    <m/>
  </r>
  <r>
    <n v="1686"/>
    <s v="4М-1"/>
    <s v="Монтажный элемент"/>
    <s v="1632-2021-2.1.3-КМД5"/>
    <n v="40"/>
    <s v="Очередь 4"/>
    <x v="2"/>
    <n v="1.5"/>
    <n v="60"/>
    <s v="0"/>
    <n v="0"/>
    <n v="40"/>
    <n v="60"/>
    <m/>
  </r>
  <r>
    <n v="1687"/>
    <s v="4М-2"/>
    <s v="Монтажный элемент"/>
    <s v="1632-2021-2.1.3-КМД5"/>
    <n v="24"/>
    <s v="Очередь 4"/>
    <x v="2"/>
    <n v="0.3"/>
    <n v="7.1999999999999993"/>
    <s v="0"/>
    <n v="0"/>
    <n v="24"/>
    <n v="7.1999999999999993"/>
    <m/>
  </r>
  <r>
    <n v="1688"/>
    <s v="4М-3"/>
    <s v="Монтажный элемент"/>
    <s v="1632-2021-2.1.3-КМД5"/>
    <n v="8"/>
    <s v="Очередь 4"/>
    <x v="2"/>
    <n v="11.2"/>
    <n v="89.6"/>
    <s v="0"/>
    <n v="0"/>
    <n v="8"/>
    <n v="89.6"/>
    <m/>
  </r>
  <r>
    <n v="1689"/>
    <s v="4М-4"/>
    <s v="Монтажный элемент"/>
    <s v="1632-2021-2.1.3-КМД5"/>
    <n v="2"/>
    <s v="Очередь 4"/>
    <x v="2"/>
    <n v="26.4"/>
    <n v="52.8"/>
    <s v="0"/>
    <n v="0"/>
    <n v="2"/>
    <n v="52.8"/>
    <m/>
  </r>
  <r>
    <n v="1690"/>
    <s v="4Н1-1"/>
    <s v="Настил"/>
    <s v="1632-2021-2.1.3-КМД5"/>
    <n v="1"/>
    <s v="Очередь 4"/>
    <x v="2"/>
    <n v="65.400000000000006"/>
    <n v="65.400000000000006"/>
    <s v="0"/>
    <n v="0"/>
    <n v="1"/>
    <n v="65.400000000000006"/>
    <m/>
  </r>
  <r>
    <n v="1691"/>
    <s v="4Н1-2"/>
    <s v="Настил"/>
    <s v="1632-2021-2.1.3-КМД5"/>
    <n v="1"/>
    <s v="Очередь 4"/>
    <x v="2"/>
    <n v="62.3"/>
    <n v="62.3"/>
    <s v="0"/>
    <n v="0"/>
    <n v="1"/>
    <n v="62.3"/>
    <m/>
  </r>
  <r>
    <n v="1692"/>
    <s v="4Н1-3"/>
    <s v="Настил"/>
    <s v="1632-2021-2.1.3-КМД5"/>
    <n v="1"/>
    <s v="Очередь 4"/>
    <x v="2"/>
    <n v="51"/>
    <n v="51"/>
    <s v="0"/>
    <n v="0"/>
    <n v="1"/>
    <n v="51"/>
    <m/>
  </r>
  <r>
    <n v="1693"/>
    <s v="4Н1-4"/>
    <s v="Настил"/>
    <s v="1632-2021-2.1.3-КМД5"/>
    <n v="1"/>
    <s v="Очередь 4"/>
    <x v="2"/>
    <n v="85.1"/>
    <n v="85.1"/>
    <s v="0"/>
    <n v="0"/>
    <n v="1"/>
    <n v="85.1"/>
    <m/>
  </r>
  <r>
    <n v="1694"/>
    <s v="4Н1-5"/>
    <s v="Настил"/>
    <s v="1632-2021-2.1.3-КМД5"/>
    <n v="1"/>
    <s v="Очередь 4"/>
    <x v="2"/>
    <n v="79"/>
    <n v="79"/>
    <s v="0"/>
    <n v="0"/>
    <n v="1"/>
    <n v="79"/>
    <m/>
  </r>
  <r>
    <n v="1695"/>
    <s v="4Н1-6"/>
    <s v="Настил"/>
    <s v="1632-2021-2.1.3-КМД5"/>
    <n v="1"/>
    <s v="Очередь 4"/>
    <x v="2"/>
    <n v="70"/>
    <n v="70"/>
    <s v="0"/>
    <n v="0"/>
    <n v="1"/>
    <n v="70"/>
    <m/>
  </r>
  <r>
    <n v="1696"/>
    <s v="4Н1-7"/>
    <s v="Настил"/>
    <s v="1632-2021-2.1.3-КМД5"/>
    <n v="1"/>
    <s v="Очередь 4"/>
    <x v="2"/>
    <n v="63.8"/>
    <n v="63.8"/>
    <s v="0"/>
    <n v="0"/>
    <n v="1"/>
    <n v="63.8"/>
    <m/>
  </r>
  <r>
    <n v="1697"/>
    <s v="4Н1-8"/>
    <s v="Настил"/>
    <s v="1632-2021-2.1.3-КМД5"/>
    <n v="1"/>
    <s v="Очередь 4"/>
    <x v="2"/>
    <n v="85.1"/>
    <n v="85.1"/>
    <s v="0"/>
    <n v="0"/>
    <n v="1"/>
    <n v="85.1"/>
    <m/>
  </r>
  <r>
    <n v="1698"/>
    <s v="4Н1-9"/>
    <s v="Настил"/>
    <s v="1632-2021-2.1.3-КМД5"/>
    <n v="1"/>
    <s v="Очередь 4"/>
    <x v="2"/>
    <n v="79"/>
    <n v="79"/>
    <s v="0"/>
    <n v="0"/>
    <n v="1"/>
    <n v="79"/>
    <m/>
  </r>
  <r>
    <n v="1699"/>
    <s v="4Н1-10"/>
    <s v="Настил"/>
    <s v="1632-2021-2.1.3-КМД5"/>
    <n v="1"/>
    <s v="Очередь 4"/>
    <x v="2"/>
    <n v="59.3"/>
    <n v="59.3"/>
    <s v="0"/>
    <n v="0"/>
    <n v="1"/>
    <n v="59.3"/>
    <m/>
  </r>
  <r>
    <n v="1700"/>
    <s v="4Н1-11"/>
    <s v="Настил"/>
    <s v="1632-2021-2.1.3-КМД5"/>
    <n v="1"/>
    <s v="Очередь 4"/>
    <x v="2"/>
    <n v="61.6"/>
    <n v="61.6"/>
    <s v="0"/>
    <n v="0"/>
    <n v="1"/>
    <n v="61.6"/>
    <m/>
  </r>
  <r>
    <n v="1701"/>
    <s v="4Н1-12"/>
    <s v="Настил"/>
    <s v="1632-2021-2.1.3-КМД5"/>
    <n v="11"/>
    <s v="Очередь 4"/>
    <x v="2"/>
    <n v="219.6"/>
    <n v="2415.6"/>
    <s v="0"/>
    <n v="0"/>
    <n v="11"/>
    <n v="2415.6"/>
    <m/>
  </r>
  <r>
    <n v="1702"/>
    <s v="4Н1-13"/>
    <s v="Настил"/>
    <s v="1632-2021-2.1.3-КМД5"/>
    <n v="11"/>
    <s v="Очередь 4"/>
    <x v="2"/>
    <n v="201.5"/>
    <n v="2216.5"/>
    <s v="0"/>
    <n v="0"/>
    <n v="11"/>
    <n v="2216.5"/>
    <m/>
  </r>
  <r>
    <n v="1703"/>
    <s v="4Н1-14"/>
    <s v="Настил"/>
    <s v="1632-2021-2.1.3-КМД5"/>
    <n v="3"/>
    <s v="Очередь 4"/>
    <x v="2"/>
    <n v="165.6"/>
    <n v="496.79999999999995"/>
    <s v="0"/>
    <n v="0"/>
    <n v="3"/>
    <n v="496.79999999999995"/>
    <m/>
  </r>
  <r>
    <n v="1704"/>
    <s v="4Н1-15"/>
    <s v="Настил"/>
    <s v="1632-2021-2.1.3-КМД5"/>
    <n v="3"/>
    <s v="Очередь 4"/>
    <x v="2"/>
    <n v="275.7"/>
    <n v="827.09999999999991"/>
    <s v="0"/>
    <n v="0"/>
    <n v="3"/>
    <n v="827.09999999999991"/>
    <m/>
  </r>
  <r>
    <n v="1705"/>
    <s v="4Н1-16"/>
    <s v="Настил"/>
    <s v="1632-2021-2.1.3-КМД5"/>
    <n v="3"/>
    <s v="Очередь 4"/>
    <x v="2"/>
    <n v="256"/>
    <n v="768"/>
    <s v="0"/>
    <n v="0"/>
    <n v="3"/>
    <n v="768"/>
    <m/>
  </r>
  <r>
    <n v="1706"/>
    <s v="4Н1-17"/>
    <s v="Настил"/>
    <s v="1632-2021-2.1.3-КМД5"/>
    <n v="2"/>
    <s v="Очередь 4"/>
    <x v="2"/>
    <n v="226.8"/>
    <n v="453.6"/>
    <s v="0"/>
    <n v="0"/>
    <n v="2"/>
    <n v="453.6"/>
    <m/>
  </r>
  <r>
    <n v="1707"/>
    <s v="4Н1-18"/>
    <s v="Настил"/>
    <s v="1632-2021-2.1.3-КМД5"/>
    <n v="1"/>
    <s v="Очередь 4"/>
    <x v="2"/>
    <n v="206.3"/>
    <n v="206.3"/>
    <s v="0"/>
    <n v="0"/>
    <n v="1"/>
    <n v="206.3"/>
    <m/>
  </r>
  <r>
    <n v="1708"/>
    <s v="4Н1-19"/>
    <s v="Настил"/>
    <s v="1632-2021-2.1.3-КМД5"/>
    <n v="1"/>
    <s v="Очередь 4"/>
    <x v="2"/>
    <n v="275.10000000000002"/>
    <n v="275.10000000000002"/>
    <s v="0"/>
    <n v="0"/>
    <n v="1"/>
    <n v="275.10000000000002"/>
    <m/>
  </r>
  <r>
    <n v="1709"/>
    <s v="4Н1-20"/>
    <s v="Настил"/>
    <s v="1632-2021-2.1.3-КМД5"/>
    <n v="1"/>
    <s v="Очередь 4"/>
    <x v="2"/>
    <n v="255.3"/>
    <n v="255.3"/>
    <s v="0"/>
    <n v="0"/>
    <n v="1"/>
    <n v="255.3"/>
    <m/>
  </r>
  <r>
    <n v="1710"/>
    <s v="4Н1-21"/>
    <s v="Настил"/>
    <s v="1632-2021-2.1.3-КМД5"/>
    <n v="1"/>
    <s v="Очередь 4"/>
    <x v="2"/>
    <n v="191.8"/>
    <n v="191.8"/>
    <s v="0"/>
    <n v="0"/>
    <n v="1"/>
    <n v="191.8"/>
    <m/>
  </r>
  <r>
    <n v="1711"/>
    <s v="4Н1-22"/>
    <s v="Настил"/>
    <s v="1632-2021-2.1.3-КМД5"/>
    <n v="10"/>
    <s v="Очередь 4"/>
    <x v="2"/>
    <n v="201.3"/>
    <n v="2013"/>
    <s v="0"/>
    <n v="0"/>
    <n v="10"/>
    <n v="2013"/>
    <m/>
  </r>
  <r>
    <n v="1712"/>
    <s v="4Н1-23"/>
    <s v="Настил"/>
    <s v="1632-2021-2.1.3-КМД5"/>
    <n v="1"/>
    <s v="Очередь 4"/>
    <x v="2"/>
    <n v="165.7"/>
    <n v="165.7"/>
    <s v="0"/>
    <n v="0"/>
    <n v="1"/>
    <n v="165.7"/>
    <m/>
  </r>
  <r>
    <n v="1713"/>
    <s v="4Н1-24"/>
    <s v="Настил"/>
    <s v="1632-2021-2.1.3-КМД5"/>
    <n v="2"/>
    <s v="Очередь 4"/>
    <x v="2"/>
    <n v="275.89999999999998"/>
    <n v="551.79999999999995"/>
    <s v="0"/>
    <n v="0"/>
    <n v="2"/>
    <n v="551.79999999999995"/>
    <m/>
  </r>
  <r>
    <n v="1714"/>
    <s v="4Н1-25"/>
    <s v="Настил"/>
    <s v="1632-2021-2.1.3-КМД5"/>
    <n v="2"/>
    <s v="Очередь 4"/>
    <x v="2"/>
    <n v="256.10000000000002"/>
    <n v="512.20000000000005"/>
    <s v="0"/>
    <n v="0"/>
    <n v="2"/>
    <n v="512.20000000000005"/>
    <m/>
  </r>
  <r>
    <n v="1715"/>
    <s v="4Н1-26"/>
    <s v="Настил"/>
    <s v="1632-2021-2.1.3-КМД5"/>
    <n v="1"/>
    <s v="Очередь 4"/>
    <x v="2"/>
    <n v="226.9"/>
    <n v="226.9"/>
    <s v="0"/>
    <n v="0"/>
    <n v="1"/>
    <n v="226.9"/>
    <m/>
  </r>
  <r>
    <n v="1716"/>
    <s v="4Н1-27"/>
    <s v="Настил"/>
    <s v="1632-2021-2.1.3-КМД5"/>
    <n v="1"/>
    <s v="Очередь 4"/>
    <x v="2"/>
    <n v="207.7"/>
    <n v="207.7"/>
    <s v="0"/>
    <n v="0"/>
    <n v="1"/>
    <n v="207.7"/>
    <m/>
  </r>
  <r>
    <n v="1717"/>
    <s v="4Н1-28"/>
    <s v="Настил"/>
    <s v="1632-2021-2.1.3-КМД5"/>
    <n v="1"/>
    <s v="Очередь 4"/>
    <x v="2"/>
    <n v="276.39999999999998"/>
    <n v="276.39999999999998"/>
    <s v="0"/>
    <n v="0"/>
    <n v="1"/>
    <n v="276.39999999999998"/>
    <m/>
  </r>
  <r>
    <n v="1718"/>
    <s v="4Н1-29"/>
    <s v="Настил"/>
    <s v="1632-2021-2.1.3-КМД5"/>
    <n v="1"/>
    <s v="Очередь 4"/>
    <x v="2"/>
    <n v="256.60000000000002"/>
    <n v="256.60000000000002"/>
    <s v="0"/>
    <n v="0"/>
    <n v="1"/>
    <n v="256.60000000000002"/>
    <m/>
  </r>
  <r>
    <n v="1719"/>
    <s v="4Н1-30"/>
    <s v="Настил"/>
    <s v="1632-2021-2.1.3-КМД5"/>
    <n v="1"/>
    <s v="Очередь 4"/>
    <x v="2"/>
    <n v="193.1"/>
    <n v="193.1"/>
    <s v="0"/>
    <n v="0"/>
    <n v="1"/>
    <n v="193.1"/>
    <m/>
  </r>
  <r>
    <n v="1720"/>
    <s v="4Н1-31"/>
    <s v="Настил"/>
    <s v="1632-2021-2.1.3-КМД5"/>
    <n v="2"/>
    <s v="Очередь 4"/>
    <x v="2"/>
    <n v="166.3"/>
    <n v="332.6"/>
    <s v="0"/>
    <n v="0"/>
    <n v="2"/>
    <n v="332.6"/>
    <m/>
  </r>
  <r>
    <n v="1721"/>
    <s v="4Н1-32"/>
    <s v="Настил"/>
    <s v="1632-2021-2.1.3-КМД5"/>
    <n v="2"/>
    <s v="Очередь 4"/>
    <x v="2"/>
    <n v="276.60000000000002"/>
    <n v="553.20000000000005"/>
    <s v="0"/>
    <n v="0"/>
    <n v="2"/>
    <n v="553.20000000000005"/>
    <m/>
  </r>
  <r>
    <n v="1722"/>
    <s v="4Н1-33"/>
    <s v="Настил"/>
    <s v="1632-2021-2.1.3-КМД5"/>
    <n v="2"/>
    <s v="Очередь 4"/>
    <x v="2"/>
    <n v="256.7"/>
    <n v="513.4"/>
    <s v="0"/>
    <n v="0"/>
    <n v="2"/>
    <n v="513.4"/>
    <m/>
  </r>
  <r>
    <n v="1723"/>
    <s v="4Н1-34"/>
    <s v="Настил"/>
    <s v="1632-2021-2.1.3-КМД5"/>
    <n v="2"/>
    <s v="Очередь 4"/>
    <x v="2"/>
    <n v="227.7"/>
    <n v="455.4"/>
    <s v="0"/>
    <n v="0"/>
    <n v="2"/>
    <n v="455.4"/>
    <m/>
  </r>
  <r>
    <n v="1724"/>
    <s v="4Н1-35"/>
    <s v="Настил"/>
    <s v="1632-2021-2.1.3-КМД5"/>
    <n v="1"/>
    <s v="Очередь 4"/>
    <x v="2"/>
    <n v="206.9"/>
    <n v="206.9"/>
    <s v="0"/>
    <n v="0"/>
    <n v="1"/>
    <n v="206.9"/>
    <m/>
  </r>
  <r>
    <n v="1725"/>
    <s v="4Н1-36"/>
    <s v="Настил"/>
    <s v="1632-2021-2.1.3-КМД5"/>
    <n v="1"/>
    <s v="Очередь 4"/>
    <x v="2"/>
    <n v="275.7"/>
    <n v="275.7"/>
    <s v="0"/>
    <n v="0"/>
    <n v="1"/>
    <n v="275.7"/>
    <m/>
  </r>
  <r>
    <n v="1726"/>
    <s v="4Н1-37"/>
    <s v="Настил"/>
    <s v="1632-2021-2.1.3-КМД5"/>
    <n v="1"/>
    <s v="Очередь 4"/>
    <x v="2"/>
    <n v="256"/>
    <n v="256"/>
    <s v="0"/>
    <n v="0"/>
    <n v="1"/>
    <n v="256"/>
    <m/>
  </r>
  <r>
    <n v="1727"/>
    <s v="4Н1-38"/>
    <s v="Настил"/>
    <s v="1632-2021-2.1.3-КМД5"/>
    <n v="1"/>
    <s v="Очередь 4"/>
    <x v="2"/>
    <n v="192.4"/>
    <n v="192.4"/>
    <s v="0"/>
    <n v="0"/>
    <n v="1"/>
    <n v="192.4"/>
    <m/>
  </r>
  <r>
    <n v="1728"/>
    <s v="4Н1-39"/>
    <s v="Настил"/>
    <s v="1632-2021-2.1.3-КМД5"/>
    <n v="2"/>
    <s v="Очередь 4"/>
    <x v="2"/>
    <n v="165.6"/>
    <n v="331.2"/>
    <s v="0"/>
    <n v="0"/>
    <n v="2"/>
    <n v="331.2"/>
    <m/>
  </r>
  <r>
    <n v="1729"/>
    <s v="4Н1-40"/>
    <s v="Настил"/>
    <s v="1632-2021-2.1.3-КМД5"/>
    <n v="2"/>
    <s v="Очередь 4"/>
    <x v="2"/>
    <n v="275.7"/>
    <n v="551.4"/>
    <s v="0"/>
    <n v="0"/>
    <n v="2"/>
    <n v="551.4"/>
    <m/>
  </r>
  <r>
    <n v="1730"/>
    <s v="4Н1-41"/>
    <s v="Настил"/>
    <s v="1632-2021-2.1.3-КМД5"/>
    <n v="2"/>
    <s v="Очередь 4"/>
    <x v="2"/>
    <n v="256"/>
    <n v="512"/>
    <s v="0"/>
    <n v="0"/>
    <n v="2"/>
    <n v="512"/>
    <m/>
  </r>
  <r>
    <n v="1731"/>
    <s v="4Н1-42"/>
    <s v="Настил"/>
    <s v="1632-2021-2.1.3-КМД5"/>
    <n v="2"/>
    <s v="Очередь 4"/>
    <x v="2"/>
    <n v="226.8"/>
    <n v="453.6"/>
    <s v="0"/>
    <n v="0"/>
    <n v="2"/>
    <n v="453.6"/>
    <m/>
  </r>
  <r>
    <n v="1732"/>
    <s v="4Н1-43"/>
    <s v="Настил"/>
    <s v="1632-2021-2.1.3-КМД5"/>
    <n v="1"/>
    <s v="Очередь 4"/>
    <x v="2"/>
    <n v="207.8"/>
    <n v="207.8"/>
    <s v="0"/>
    <n v="0"/>
    <n v="1"/>
    <n v="207.8"/>
    <m/>
  </r>
  <r>
    <n v="1733"/>
    <s v="4Н1-44"/>
    <s v="Настил"/>
    <s v="1632-2021-2.1.3-КМД5"/>
    <n v="1"/>
    <s v="Очередь 4"/>
    <x v="2"/>
    <n v="276.60000000000002"/>
    <n v="276.60000000000002"/>
    <s v="0"/>
    <n v="0"/>
    <n v="1"/>
    <n v="276.60000000000002"/>
    <m/>
  </r>
  <r>
    <n v="1734"/>
    <s v="4Н1-45"/>
    <s v="Настил"/>
    <s v="1632-2021-2.1.3-КМД5"/>
    <n v="1"/>
    <s v="Очередь 4"/>
    <x v="2"/>
    <n v="256.7"/>
    <n v="256.7"/>
    <s v="0"/>
    <n v="0"/>
    <n v="1"/>
    <n v="256.7"/>
    <m/>
  </r>
  <r>
    <n v="1735"/>
    <s v="4Н1-46"/>
    <s v="Настил"/>
    <s v="1632-2021-2.1.3-КМД5"/>
    <n v="1"/>
    <s v="Очередь 4"/>
    <x v="2"/>
    <n v="193.2"/>
    <n v="193.2"/>
    <s v="0"/>
    <n v="0"/>
    <n v="1"/>
    <n v="193.2"/>
    <m/>
  </r>
  <r>
    <n v="1736"/>
    <s v="4Н1-47"/>
    <s v="Настил"/>
    <s v="1632-2021-2.1.3-КМД5"/>
    <n v="2"/>
    <s v="Очередь 4"/>
    <x v="2"/>
    <n v="166.3"/>
    <n v="332.6"/>
    <s v="0"/>
    <n v="0"/>
    <n v="2"/>
    <n v="332.6"/>
    <m/>
  </r>
  <r>
    <n v="1737"/>
    <s v="4Н1-48"/>
    <s v="Настил"/>
    <s v="1632-2021-2.1.3-КМД5"/>
    <n v="2"/>
    <s v="Очередь 4"/>
    <x v="2"/>
    <n v="276.60000000000002"/>
    <n v="553.20000000000005"/>
    <s v="0"/>
    <n v="0"/>
    <n v="2"/>
    <n v="553.20000000000005"/>
    <m/>
  </r>
  <r>
    <n v="1738"/>
    <s v="4Н1-49"/>
    <s v="Настил"/>
    <s v="1632-2021-2.1.3-КМД5"/>
    <n v="2"/>
    <s v="Очередь 4"/>
    <x v="2"/>
    <n v="256.7"/>
    <n v="513.4"/>
    <s v="0"/>
    <n v="0"/>
    <n v="2"/>
    <n v="513.4"/>
    <m/>
  </r>
  <r>
    <n v="1739"/>
    <s v="4Н1-50"/>
    <s v="Настил"/>
    <s v="1632-2021-2.1.3-КМД5"/>
    <n v="2"/>
    <s v="Очередь 4"/>
    <x v="2"/>
    <n v="227.7"/>
    <n v="455.4"/>
    <s v="0"/>
    <n v="0"/>
    <n v="2"/>
    <n v="455.4"/>
    <m/>
  </r>
  <r>
    <n v="1740"/>
    <s v="4Н1-51"/>
    <s v="Настил"/>
    <s v="1632-2021-2.1.3-КМД5"/>
    <n v="1"/>
    <s v="Очередь 4"/>
    <x v="2"/>
    <n v="207.4"/>
    <n v="207.4"/>
    <s v="0"/>
    <n v="0"/>
    <n v="1"/>
    <n v="207.4"/>
    <m/>
  </r>
  <r>
    <n v="1741"/>
    <s v="4Н1-52"/>
    <s v="Настил"/>
    <s v="1632-2021-2.1.3-КМД5"/>
    <n v="1"/>
    <s v="Очередь 4"/>
    <x v="2"/>
    <n v="276.10000000000002"/>
    <n v="276.10000000000002"/>
    <s v="0"/>
    <n v="0"/>
    <n v="1"/>
    <n v="276.10000000000002"/>
    <m/>
  </r>
  <r>
    <n v="1742"/>
    <s v="4Н1-53"/>
    <s v="Настил"/>
    <s v="1632-2021-2.1.3-КМД5"/>
    <n v="1"/>
    <s v="Очередь 4"/>
    <x v="2"/>
    <n v="256.3"/>
    <n v="256.3"/>
    <s v="0"/>
    <n v="0"/>
    <n v="1"/>
    <n v="256.3"/>
    <m/>
  </r>
  <r>
    <n v="1743"/>
    <s v="4Н1-54"/>
    <s v="Настил"/>
    <s v="1632-2021-2.1.3-КМД5"/>
    <n v="1"/>
    <s v="Очередь 4"/>
    <x v="2"/>
    <n v="192.8"/>
    <n v="192.8"/>
    <s v="0"/>
    <n v="0"/>
    <n v="1"/>
    <n v="192.8"/>
    <m/>
  </r>
  <r>
    <n v="1744"/>
    <s v="4Н1-55"/>
    <s v="Настил"/>
    <s v="1632-2021-2.1.3-КМД5"/>
    <n v="1"/>
    <s v="Очередь 4"/>
    <x v="2"/>
    <n v="40.1"/>
    <n v="40.1"/>
    <s v="0"/>
    <n v="0"/>
    <n v="1"/>
    <n v="40.1"/>
    <m/>
  </r>
  <r>
    <n v="1745"/>
    <s v="4Н1-56"/>
    <s v="Настил"/>
    <s v="1632-2021-2.1.3-КМД5"/>
    <n v="1"/>
    <s v="Очередь 4"/>
    <x v="2"/>
    <n v="37.4"/>
    <n v="37.4"/>
    <s v="0"/>
    <n v="0"/>
    <n v="1"/>
    <n v="37.4"/>
    <m/>
  </r>
  <r>
    <n v="1746"/>
    <s v="4Н1-57"/>
    <s v="Настил"/>
    <s v="1632-2021-2.1.3-КМД5"/>
    <n v="1"/>
    <s v="Очередь 4"/>
    <x v="2"/>
    <n v="55.6"/>
    <n v="55.6"/>
    <s v="0"/>
    <n v="0"/>
    <n v="1"/>
    <n v="55.6"/>
    <m/>
  </r>
  <r>
    <n v="1747"/>
    <s v="4Н1-58"/>
    <s v="Настил"/>
    <s v="1632-2021-2.1.3-КМД5"/>
    <n v="1"/>
    <s v="Очередь 4"/>
    <x v="2"/>
    <n v="58.4"/>
    <n v="58.4"/>
    <s v="0"/>
    <n v="0"/>
    <n v="1"/>
    <n v="58.4"/>
    <m/>
  </r>
  <r>
    <n v="1748"/>
    <s v="4Н1-59"/>
    <s v="Настил"/>
    <s v="1632-2021-2.1.3-КМД5"/>
    <n v="2"/>
    <s v="Очередь 4"/>
    <x v="2"/>
    <n v="42.5"/>
    <n v="85"/>
    <s v="0"/>
    <n v="0"/>
    <n v="2"/>
    <n v="85"/>
    <m/>
  </r>
  <r>
    <n v="1749"/>
    <s v="4Н1-60"/>
    <s v="Настил"/>
    <s v="1632-2021-2.1.3-КМД5"/>
    <n v="1"/>
    <s v="Очередь 4"/>
    <x v="2"/>
    <n v="41.8"/>
    <n v="41.8"/>
    <s v="0"/>
    <n v="0"/>
    <n v="1"/>
    <n v="41.8"/>
    <m/>
  </r>
  <r>
    <n v="1750"/>
    <s v="4Н1-61"/>
    <s v="Настил"/>
    <s v="1632-2021-2.1.3-КМД5"/>
    <n v="1"/>
    <s v="Очередь 4"/>
    <x v="2"/>
    <n v="275.7"/>
    <n v="275.7"/>
    <s v="0"/>
    <n v="0"/>
    <n v="1"/>
    <n v="275.7"/>
    <m/>
  </r>
  <r>
    <n v="1751"/>
    <s v="4Н1-62"/>
    <s v="Настил"/>
    <s v="1632-2021-2.1.3-КМД5"/>
    <n v="1"/>
    <s v="Очередь 4"/>
    <x v="2"/>
    <n v="256"/>
    <n v="256"/>
    <s v="0"/>
    <n v="0"/>
    <n v="1"/>
    <n v="256"/>
    <m/>
  </r>
  <r>
    <n v="1752"/>
    <s v="4Н1-63"/>
    <s v="Настил"/>
    <s v="1632-2021-2.1.3-КМД5"/>
    <n v="2"/>
    <s v="Очередь 4"/>
    <x v="2"/>
    <n v="45.6"/>
    <n v="91.2"/>
    <s v="0"/>
    <n v="0"/>
    <n v="2"/>
    <n v="91.2"/>
    <m/>
  </r>
  <r>
    <n v="1753"/>
    <s v="4Н1-64"/>
    <s v="Настил"/>
    <s v="1632-2021-2.1.3-КМД5"/>
    <n v="2"/>
    <s v="Очередь 4"/>
    <x v="2"/>
    <n v="30"/>
    <n v="60"/>
    <s v="0"/>
    <n v="0"/>
    <n v="2"/>
    <n v="60"/>
    <m/>
  </r>
  <r>
    <n v="1754"/>
    <s v="4Н1-65"/>
    <s v="Настил"/>
    <s v="1632-2021-2.1.3-КМД5"/>
    <n v="1"/>
    <s v="Очередь 4"/>
    <x v="2"/>
    <n v="80.2"/>
    <n v="80.2"/>
    <s v="0"/>
    <n v="0"/>
    <n v="1"/>
    <n v="80.2"/>
    <m/>
  </r>
  <r>
    <n v="1755"/>
    <s v="4Н1-66"/>
    <s v="Настил"/>
    <s v="1632-2021-2.1.3-КМД5"/>
    <n v="1"/>
    <s v="Очередь 4"/>
    <x v="2"/>
    <n v="73.099999999999994"/>
    <n v="73.099999999999994"/>
    <s v="0"/>
    <n v="0"/>
    <n v="1"/>
    <n v="73.099999999999994"/>
    <m/>
  </r>
  <r>
    <n v="1756"/>
    <s v="4Н1-67"/>
    <s v="Настил"/>
    <s v="1632-2021-2.1.3-КМД5"/>
    <n v="1"/>
    <s v="Очередь 4"/>
    <x v="2"/>
    <n v="46.6"/>
    <n v="46.6"/>
    <s v="0"/>
    <n v="0"/>
    <n v="1"/>
    <n v="46.6"/>
    <m/>
  </r>
  <r>
    <n v="1757"/>
    <s v="4Н1-68"/>
    <s v="Настил"/>
    <s v="1632-2021-2.1.3-КМД5"/>
    <n v="1"/>
    <s v="Очередь 4"/>
    <x v="2"/>
    <n v="48.9"/>
    <n v="48.9"/>
    <s v="0"/>
    <n v="0"/>
    <n v="1"/>
    <n v="48.9"/>
    <m/>
  </r>
  <r>
    <n v="1758"/>
    <s v="4Н1-69"/>
    <s v="Настил"/>
    <s v="1632-2021-2.1.3-КМД5"/>
    <n v="1"/>
    <s v="Очередь 4"/>
    <x v="2"/>
    <n v="13.9"/>
    <n v="13.9"/>
    <s v="0"/>
    <n v="0"/>
    <n v="1"/>
    <n v="13.9"/>
    <m/>
  </r>
  <r>
    <n v="1759"/>
    <s v="4Н1-70"/>
    <s v="Настил"/>
    <s v="1632-2021-2.1.3-КМД5"/>
    <n v="1"/>
    <s v="Очередь 4"/>
    <x v="2"/>
    <n v="52"/>
    <n v="52"/>
    <s v="0"/>
    <n v="0"/>
    <n v="1"/>
    <n v="52"/>
    <m/>
  </r>
  <r>
    <n v="1760"/>
    <s v="4Н1-71"/>
    <s v="Настил"/>
    <s v="1632-2021-2.1.3-КМД5"/>
    <n v="1"/>
    <s v="Очередь 4"/>
    <x v="2"/>
    <n v="48.9"/>
    <n v="48.9"/>
    <s v="0"/>
    <n v="0"/>
    <n v="1"/>
    <n v="48.9"/>
    <m/>
  </r>
  <r>
    <n v="1761"/>
    <s v="4Н1-72"/>
    <s v="Настил"/>
    <s v="1632-2021-2.1.3-КМД5"/>
    <n v="1"/>
    <s v="Очередь 4"/>
    <x v="2"/>
    <n v="43.2"/>
    <n v="43.2"/>
    <s v="0"/>
    <n v="0"/>
    <n v="1"/>
    <n v="43.2"/>
    <m/>
  </r>
  <r>
    <n v="1762"/>
    <s v="4Н1-73"/>
    <s v="Настил"/>
    <s v="1632-2021-2.1.3-КМД5"/>
    <n v="1"/>
    <s v="Очередь 4"/>
    <x v="2"/>
    <n v="82.4"/>
    <n v="82.4"/>
    <s v="0"/>
    <n v="0"/>
    <n v="1"/>
    <n v="82.4"/>
    <m/>
  </r>
  <r>
    <n v="1763"/>
    <s v="4Н1-74"/>
    <s v="Настил"/>
    <s v="1632-2021-2.1.3-КМД5"/>
    <n v="1"/>
    <s v="Очередь 4"/>
    <x v="2"/>
    <n v="54.2"/>
    <n v="54.2"/>
    <s v="0"/>
    <n v="0"/>
    <n v="1"/>
    <n v="54.2"/>
    <m/>
  </r>
  <r>
    <n v="1764"/>
    <s v="4Н1-75"/>
    <s v="Настил"/>
    <s v="1632-2021-2.1.3-КМД5"/>
    <n v="1"/>
    <s v="Очередь 4"/>
    <x v="2"/>
    <n v="80.3"/>
    <n v="80.3"/>
    <s v="0"/>
    <n v="0"/>
    <n v="1"/>
    <n v="80.3"/>
    <m/>
  </r>
  <r>
    <n v="1765"/>
    <s v="4Н1-76"/>
    <s v="Настил"/>
    <s v="1632-2021-2.1.3-КМД5"/>
    <n v="1"/>
    <s v="Очередь 4"/>
    <x v="2"/>
    <n v="81.8"/>
    <n v="81.8"/>
    <s v="0"/>
    <n v="0"/>
    <n v="1"/>
    <n v="81.8"/>
    <m/>
  </r>
  <r>
    <n v="1766"/>
    <s v="4Н1-77"/>
    <s v="Настил"/>
    <s v="1632-2021-2.1.3-КМД5"/>
    <n v="1"/>
    <s v="Очередь 4"/>
    <x v="2"/>
    <n v="200.1"/>
    <n v="200.1"/>
    <s v="0"/>
    <n v="0"/>
    <n v="1"/>
    <n v="200.1"/>
    <m/>
  </r>
  <r>
    <n v="1767"/>
    <s v="4Н1-78"/>
    <s v="Настил"/>
    <s v="1632-2021-2.1.3-КМД5"/>
    <n v="1"/>
    <s v="Очередь 4"/>
    <x v="2"/>
    <n v="277.3"/>
    <n v="277.3"/>
    <s v="0"/>
    <n v="0"/>
    <n v="1"/>
    <n v="277.3"/>
    <m/>
  </r>
  <r>
    <n v="1768"/>
    <s v="4Н1-79"/>
    <s v="Настил"/>
    <s v="1632-2021-2.1.3-КМД5"/>
    <n v="1"/>
    <s v="Очередь 4"/>
    <x v="2"/>
    <n v="257.39999999999998"/>
    <n v="257.39999999999998"/>
    <s v="0"/>
    <n v="0"/>
    <n v="1"/>
    <n v="257.39999999999998"/>
    <m/>
  </r>
  <r>
    <n v="1769"/>
    <s v="4Н1-80"/>
    <s v="Настил"/>
    <s v="1632-2021-2.1.3-КМД5"/>
    <n v="1"/>
    <s v="Очередь 4"/>
    <x v="2"/>
    <n v="69.7"/>
    <n v="69.7"/>
    <s v="0"/>
    <n v="0"/>
    <n v="1"/>
    <n v="69.7"/>
    <m/>
  </r>
  <r>
    <n v="1770"/>
    <s v="4Н1-81"/>
    <s v="Настил"/>
    <s v="1632-2021-2.1.3-КМД5"/>
    <n v="1"/>
    <s v="Очередь 4"/>
    <x v="2"/>
    <n v="51.8"/>
    <n v="51.8"/>
    <s v="0"/>
    <n v="0"/>
    <n v="1"/>
    <n v="51.8"/>
    <m/>
  </r>
  <r>
    <n v="1771"/>
    <s v="4Н1-82"/>
    <s v="Настил"/>
    <s v="1632-2021-2.1.3-КМД5"/>
    <n v="1"/>
    <s v="Очередь 4"/>
    <x v="2"/>
    <n v="62.1"/>
    <n v="62.1"/>
    <s v="0"/>
    <n v="0"/>
    <n v="1"/>
    <n v="62.1"/>
    <m/>
  </r>
  <r>
    <n v="1772"/>
    <s v="4Н1-83"/>
    <s v="Настил"/>
    <s v="1632-2021-2.1.3-КМД5"/>
    <n v="1"/>
    <s v="Очередь 4"/>
    <x v="2"/>
    <n v="58.4"/>
    <n v="58.4"/>
    <s v="0"/>
    <n v="0"/>
    <n v="1"/>
    <n v="58.4"/>
    <m/>
  </r>
  <r>
    <n v="1773"/>
    <s v="4Н1-84"/>
    <s v="Настил"/>
    <s v="1632-2021-2.1.3-КМД5"/>
    <n v="1"/>
    <s v="Очередь 4"/>
    <x v="2"/>
    <n v="41.7"/>
    <n v="41.7"/>
    <s v="0"/>
    <n v="0"/>
    <n v="1"/>
    <n v="41.7"/>
    <m/>
  </r>
  <r>
    <n v="1774"/>
    <s v="4Н1-85"/>
    <s v="Настил"/>
    <s v="1632-2021-2.1.3-КМД5"/>
    <n v="1"/>
    <s v="Очередь 4"/>
    <x v="2"/>
    <n v="27.2"/>
    <n v="27.2"/>
    <s v="0"/>
    <n v="0"/>
    <n v="1"/>
    <n v="27.2"/>
    <m/>
  </r>
  <r>
    <n v="1775"/>
    <s v="4Н1-86"/>
    <s v="Настил"/>
    <s v="1632-2021-2.1.3-КМД5"/>
    <n v="1"/>
    <s v="Очередь 4"/>
    <x v="2"/>
    <n v="40.299999999999997"/>
    <n v="40.299999999999997"/>
    <s v="0"/>
    <n v="0"/>
    <n v="1"/>
    <n v="40.299999999999997"/>
    <m/>
  </r>
  <r>
    <n v="1776"/>
    <s v="4Н1-87"/>
    <s v="Настил"/>
    <s v="1632-2021-2.1.3-КМД5"/>
    <n v="1"/>
    <s v="Очередь 4"/>
    <x v="2"/>
    <n v="41.3"/>
    <n v="41.3"/>
    <s v="0"/>
    <n v="0"/>
    <n v="1"/>
    <n v="41.3"/>
    <m/>
  </r>
  <r>
    <n v="1777"/>
    <s v="4Н1-88"/>
    <s v="Настил"/>
    <s v="1632-2021-2.1.3-КМД5"/>
    <n v="5"/>
    <s v="Очередь 4"/>
    <x v="2"/>
    <n v="230.7"/>
    <n v="1153.5"/>
    <s v="0"/>
    <n v="0"/>
    <n v="5"/>
    <n v="1153.5"/>
    <m/>
  </r>
  <r>
    <n v="1778"/>
    <s v="4Н1-89"/>
    <s v="Настил"/>
    <s v="1632-2021-2.1.3-КМД5"/>
    <n v="1"/>
    <s v="Очередь 4"/>
    <x v="2"/>
    <n v="281.5"/>
    <n v="281.5"/>
    <s v="0"/>
    <n v="0"/>
    <n v="1"/>
    <n v="281.5"/>
    <m/>
  </r>
  <r>
    <n v="1779"/>
    <s v="4Н1-90"/>
    <s v="Настил"/>
    <s v="1632-2021-2.1.3-КМД5"/>
    <n v="1"/>
    <s v="Очередь 4"/>
    <x v="2"/>
    <n v="261.60000000000002"/>
    <n v="261.60000000000002"/>
    <s v="0"/>
    <n v="0"/>
    <n v="1"/>
    <n v="261.60000000000002"/>
    <m/>
  </r>
  <r>
    <n v="1780"/>
    <s v="4Н1-91"/>
    <s v="Настил"/>
    <s v="1632-2021-2.1.3-КМД5"/>
    <n v="5"/>
    <s v="Очередь 4"/>
    <x v="2"/>
    <n v="213.8"/>
    <n v="1069"/>
    <s v="0"/>
    <n v="0"/>
    <n v="5"/>
    <n v="1069"/>
    <m/>
  </r>
  <r>
    <n v="1781"/>
    <s v="4Н1-92"/>
    <s v="Настил"/>
    <s v="1632-2021-2.1.3-КМД5"/>
    <n v="1"/>
    <s v="Очередь 4"/>
    <x v="2"/>
    <n v="281.60000000000002"/>
    <n v="281.60000000000002"/>
    <s v="0"/>
    <n v="0"/>
    <n v="1"/>
    <n v="281.60000000000002"/>
    <m/>
  </r>
  <r>
    <n v="1782"/>
    <s v="4Н1-93"/>
    <s v="Настил"/>
    <s v="1632-2021-2.1.3-КМД5"/>
    <n v="1"/>
    <s v="Очередь 4"/>
    <x v="2"/>
    <n v="261.7"/>
    <n v="261.7"/>
    <s v="0"/>
    <n v="0"/>
    <n v="1"/>
    <n v="261.7"/>
    <m/>
  </r>
  <r>
    <n v="1783"/>
    <s v="4Н1-94"/>
    <s v="Настил"/>
    <s v="1632-2021-2.1.3-КМД5"/>
    <n v="1"/>
    <s v="Очередь 4"/>
    <x v="2"/>
    <n v="281.60000000000002"/>
    <n v="281.60000000000002"/>
    <s v="0"/>
    <n v="0"/>
    <n v="1"/>
    <n v="281.60000000000002"/>
    <m/>
  </r>
  <r>
    <n v="1784"/>
    <s v="4Н1-95"/>
    <s v="Настил"/>
    <s v="1632-2021-2.1.3-КМД5"/>
    <n v="1"/>
    <s v="Очередь 4"/>
    <x v="2"/>
    <n v="261.7"/>
    <n v="261.7"/>
    <s v="0"/>
    <n v="0"/>
    <n v="1"/>
    <n v="261.7"/>
    <m/>
  </r>
  <r>
    <n v="1785"/>
    <s v="4Н1-96"/>
    <s v="Настил"/>
    <s v="1632-2021-2.1.3-КМД5"/>
    <n v="1"/>
    <s v="Очередь 4"/>
    <x v="2"/>
    <n v="281.39999999999998"/>
    <n v="281.39999999999998"/>
    <s v="0"/>
    <n v="0"/>
    <n v="1"/>
    <n v="281.39999999999998"/>
    <m/>
  </r>
  <r>
    <n v="1786"/>
    <s v="4Н1-97"/>
    <s v="Настил"/>
    <s v="1632-2021-2.1.3-КМД5"/>
    <n v="1"/>
    <s v="Очередь 4"/>
    <x v="2"/>
    <n v="261.5"/>
    <n v="261.5"/>
    <s v="0"/>
    <n v="0"/>
    <n v="1"/>
    <n v="261.5"/>
    <m/>
  </r>
  <r>
    <n v="1787"/>
    <s v="4Н1-98"/>
    <s v="Настил"/>
    <s v="1632-2021-2.1.3-КМД5"/>
    <n v="1"/>
    <s v="Очередь 4"/>
    <x v="2"/>
    <n v="165.5"/>
    <n v="165.5"/>
    <s v="0"/>
    <n v="0"/>
    <n v="1"/>
    <n v="165.5"/>
    <m/>
  </r>
  <r>
    <n v="1788"/>
    <s v="4Н1-99"/>
    <s v="Настил"/>
    <s v="1632-2021-2.1.3-КМД5"/>
    <n v="1"/>
    <s v="Очередь 4"/>
    <x v="2"/>
    <n v="275.5"/>
    <n v="275.5"/>
    <s v="0"/>
    <n v="0"/>
    <n v="1"/>
    <n v="275.5"/>
    <m/>
  </r>
  <r>
    <n v="1789"/>
    <s v="4Н1-100"/>
    <s v="Настил"/>
    <s v="1632-2021-2.1.3-КМД5"/>
    <n v="1"/>
    <s v="Очередь 4"/>
    <x v="2"/>
    <n v="255.9"/>
    <n v="255.9"/>
    <s v="0"/>
    <n v="0"/>
    <n v="1"/>
    <n v="255.9"/>
    <m/>
  </r>
  <r>
    <n v="1790"/>
    <s v="4Н1-101"/>
    <s v="Настил"/>
    <s v="1632-2021-2.1.3-КМД5"/>
    <n v="1"/>
    <s v="Очередь 4"/>
    <x v="2"/>
    <n v="226.7"/>
    <n v="226.7"/>
    <s v="0"/>
    <n v="0"/>
    <n v="1"/>
    <n v="226.7"/>
    <m/>
  </r>
  <r>
    <n v="1791"/>
    <s v="4Н1-102"/>
    <s v="Настил"/>
    <s v="1632-2021-2.1.3-КМД5"/>
    <n v="1"/>
    <s v="Очередь 4"/>
    <x v="2"/>
    <n v="281.60000000000002"/>
    <n v="281.60000000000002"/>
    <s v="0"/>
    <n v="0"/>
    <n v="1"/>
    <n v="281.60000000000002"/>
    <m/>
  </r>
  <r>
    <n v="1792"/>
    <s v="4Н1-103"/>
    <s v="Настил"/>
    <s v="1632-2021-2.1.3-КМД5"/>
    <n v="1"/>
    <s v="Очередь 4"/>
    <x v="2"/>
    <n v="261.7"/>
    <n v="261.7"/>
    <s v="0"/>
    <n v="0"/>
    <n v="1"/>
    <n v="261.7"/>
    <m/>
  </r>
  <r>
    <n v="1793"/>
    <s v="4Н1-104"/>
    <s v="Настил"/>
    <s v="1632-2021-2.1.3-КМД5"/>
    <n v="8"/>
    <s v="Очередь 4"/>
    <x v="2"/>
    <n v="120.4"/>
    <n v="963.2"/>
    <s v="0"/>
    <n v="0"/>
    <n v="8"/>
    <n v="963.2"/>
    <m/>
  </r>
  <r>
    <n v="1794"/>
    <s v="4Н1-105"/>
    <s v="Настил"/>
    <s v="1632-2021-2.1.3-КМД5"/>
    <n v="2"/>
    <s v="Очередь 4"/>
    <x v="2"/>
    <n v="60.5"/>
    <n v="121"/>
    <s v="0"/>
    <n v="0"/>
    <n v="2"/>
    <n v="121"/>
    <m/>
  </r>
  <r>
    <n v="1795"/>
    <s v="4Н1-106"/>
    <s v="Настил"/>
    <s v="1632-2021-2.1.3-КМД5"/>
    <n v="2"/>
    <s v="Очередь 4"/>
    <x v="2"/>
    <n v="56.1"/>
    <n v="112.2"/>
    <s v="0"/>
    <n v="0"/>
    <n v="2"/>
    <n v="112.2"/>
    <m/>
  </r>
  <r>
    <n v="1796"/>
    <s v="4Н1-107"/>
    <s v="Настил"/>
    <s v="1632-2021-2.1.3-КМД5"/>
    <n v="8"/>
    <s v="Очередь 4"/>
    <x v="2"/>
    <n v="50.7"/>
    <n v="405.6"/>
    <s v="0"/>
    <n v="0"/>
    <n v="8"/>
    <n v="405.6"/>
    <m/>
  </r>
  <r>
    <n v="1797"/>
    <s v="4Н1-108"/>
    <s v="Настил"/>
    <s v="1632-2021-2.1.3-КМД5"/>
    <n v="1"/>
    <s v="Очередь 4"/>
    <x v="2"/>
    <n v="50.8"/>
    <n v="50.8"/>
    <s v="0"/>
    <n v="0"/>
    <n v="1"/>
    <n v="50.8"/>
    <m/>
  </r>
  <r>
    <n v="1798"/>
    <s v="4Н1-109"/>
    <s v="Настил"/>
    <s v="1632-2021-2.1.3-КМД5"/>
    <n v="1"/>
    <s v="Очередь 4"/>
    <x v="2"/>
    <n v="118.5"/>
    <n v="118.5"/>
    <s v="0"/>
    <n v="0"/>
    <n v="1"/>
    <n v="118.5"/>
    <m/>
  </r>
  <r>
    <n v="1799"/>
    <s v="4Н1-110"/>
    <s v="Настил"/>
    <s v="1632-2021-2.1.3-КМД5"/>
    <n v="1"/>
    <s v="Очередь 4"/>
    <x v="2"/>
    <n v="125.4"/>
    <n v="125.4"/>
    <s v="0"/>
    <n v="0"/>
    <n v="1"/>
    <n v="125.4"/>
    <m/>
  </r>
  <r>
    <n v="1800"/>
    <s v="4Н1-111"/>
    <s v="Настил"/>
    <s v="1632-2021-2.1.3-КМД5"/>
    <n v="2"/>
    <s v="Очередь 4"/>
    <x v="2"/>
    <n v="125.8"/>
    <n v="251.6"/>
    <s v="0"/>
    <n v="0"/>
    <n v="2"/>
    <n v="251.6"/>
    <m/>
  </r>
  <r>
    <n v="1801"/>
    <s v="4Н1-112"/>
    <s v="Настил"/>
    <s v="1632-2021-2.1.3-КМД5"/>
    <n v="4"/>
    <s v="Очередь 4"/>
    <x v="2"/>
    <n v="8.6999999999999993"/>
    <n v="34.799999999999997"/>
    <s v="0"/>
    <n v="0"/>
    <n v="4"/>
    <n v="34.799999999999997"/>
    <m/>
  </r>
  <r>
    <n v="1802"/>
    <s v="4Н1-113"/>
    <s v="Настил"/>
    <s v="1632-2021-2.1.3-КМД5"/>
    <n v="2"/>
    <s v="Очередь 4"/>
    <x v="2"/>
    <n v="183.7"/>
    <n v="367.4"/>
    <s v="0"/>
    <n v="0"/>
    <n v="2"/>
    <n v="367.4"/>
    <m/>
  </r>
  <r>
    <n v="1803"/>
    <s v="4Н1-114"/>
    <s v="Настил"/>
    <s v="1632-2021-2.1.3-КМД5"/>
    <n v="2"/>
    <s v="Очередь 4"/>
    <x v="2"/>
    <n v="64.5"/>
    <n v="129"/>
    <s v="0"/>
    <n v="0"/>
    <n v="2"/>
    <n v="129"/>
    <m/>
  </r>
  <r>
    <n v="1804"/>
    <s v="4Н1-115"/>
    <s v="Настил"/>
    <s v="1632-2021-2.1.3-КМД5"/>
    <n v="1"/>
    <s v="Очередь 4"/>
    <x v="2"/>
    <n v="50.7"/>
    <n v="50.7"/>
    <s v="0"/>
    <n v="0"/>
    <n v="1"/>
    <n v="50.7"/>
    <m/>
  </r>
  <r>
    <n v="1805"/>
    <s v="4Н1-116"/>
    <s v="Настил"/>
    <s v="1632-2021-2.1.3-КМД5"/>
    <n v="1"/>
    <s v="Очередь 4"/>
    <x v="2"/>
    <n v="130.5"/>
    <n v="130.5"/>
    <s v="0"/>
    <n v="0"/>
    <n v="1"/>
    <n v="130.5"/>
    <m/>
  </r>
  <r>
    <n v="1806"/>
    <s v="4Н1-117"/>
    <s v="Настил"/>
    <s v="1632-2021-2.1.3-КМД5"/>
    <n v="1"/>
    <s v="Очередь 4"/>
    <x v="2"/>
    <n v="131.1"/>
    <n v="131.1"/>
    <s v="0"/>
    <n v="0"/>
    <n v="1"/>
    <n v="131.1"/>
    <m/>
  </r>
  <r>
    <n v="1807"/>
    <s v="4Н1-118"/>
    <s v="Настил"/>
    <s v="1632-2021-2.1.3-КМД5"/>
    <n v="1"/>
    <s v="Очередь 4"/>
    <x v="2"/>
    <n v="132.6"/>
    <n v="132.6"/>
    <s v="0"/>
    <n v="0"/>
    <n v="1"/>
    <n v="132.6"/>
    <m/>
  </r>
  <r>
    <n v="1808"/>
    <s v="4Н1-119"/>
    <s v="Настил"/>
    <s v="1632-2021-2.1.3-КМД5"/>
    <n v="1"/>
    <s v="Очередь 4"/>
    <x v="2"/>
    <n v="161"/>
    <n v="161"/>
    <s v="0"/>
    <n v="0"/>
    <n v="1"/>
    <n v="161"/>
    <m/>
  </r>
  <r>
    <n v="1809"/>
    <s v="4Н1-120"/>
    <s v="Настил"/>
    <s v="1632-2021-2.1.3-КМД5"/>
    <n v="1"/>
    <s v="Очередь 4"/>
    <x v="2"/>
    <n v="148.5"/>
    <n v="148.5"/>
    <s v="0"/>
    <n v="0"/>
    <n v="1"/>
    <n v="148.5"/>
    <m/>
  </r>
  <r>
    <n v="1810"/>
    <s v="4Н1-121"/>
    <s v="Настил"/>
    <s v="1632-2021-2.1.3-КМД5"/>
    <n v="1"/>
    <s v="Очередь 4"/>
    <x v="2"/>
    <n v="137.6"/>
    <n v="137.6"/>
    <s v="0"/>
    <n v="0"/>
    <n v="1"/>
    <n v="137.6"/>
    <m/>
  </r>
  <r>
    <n v="1811"/>
    <s v="4Н1-122"/>
    <s v="Настил"/>
    <s v="1632-2021-2.1.3-КМД5"/>
    <n v="1"/>
    <s v="Очередь 4"/>
    <x v="2"/>
    <n v="130.30000000000001"/>
    <n v="130.30000000000001"/>
    <s v="0"/>
    <n v="0"/>
    <n v="1"/>
    <n v="130.30000000000001"/>
    <m/>
  </r>
  <r>
    <n v="1812"/>
    <s v="4Н1-123"/>
    <s v="Настил"/>
    <s v="1632-2021-2.1.3-КМД5"/>
    <n v="1"/>
    <s v="Очередь 4"/>
    <x v="2"/>
    <n v="49.1"/>
    <n v="49.1"/>
    <s v="0"/>
    <n v="0"/>
    <n v="1"/>
    <n v="49.1"/>
    <m/>
  </r>
  <r>
    <n v="1813"/>
    <s v="4Н1-124"/>
    <s v="Настил"/>
    <s v="1632-2021-2.1.3-КМД5"/>
    <n v="2"/>
    <s v="Очередь 4"/>
    <x v="2"/>
    <n v="61.9"/>
    <n v="123.8"/>
    <s v="0"/>
    <n v="0"/>
    <n v="2"/>
    <n v="123.8"/>
    <m/>
  </r>
  <r>
    <n v="1814"/>
    <s v="4Н1-125"/>
    <s v="Настил"/>
    <s v="1632-2021-2.1.3-КМД5"/>
    <n v="2"/>
    <s v="Очередь 4"/>
    <x v="2"/>
    <n v="57.3"/>
    <n v="114.6"/>
    <s v="0"/>
    <n v="0"/>
    <n v="2"/>
    <n v="114.6"/>
    <m/>
  </r>
  <r>
    <n v="1815"/>
    <s v="4Н1-126"/>
    <s v="Настил"/>
    <s v="1632-2021-2.1.3-КМД5"/>
    <n v="1"/>
    <s v="Очередь 4"/>
    <x v="2"/>
    <n v="10.7"/>
    <n v="10.7"/>
    <s v="0"/>
    <n v="0"/>
    <n v="1"/>
    <n v="10.7"/>
    <m/>
  </r>
  <r>
    <n v="1816"/>
    <s v="4Н1-127"/>
    <s v="Настил"/>
    <s v="1632-2021-2.1.3-КМД5"/>
    <n v="3"/>
    <s v="Очередь 4"/>
    <x v="2"/>
    <n v="25.6"/>
    <n v="76.800000000000011"/>
    <s v="0"/>
    <n v="0"/>
    <n v="3"/>
    <n v="76.800000000000011"/>
    <m/>
  </r>
  <r>
    <n v="1817"/>
    <s v="4Н1-128"/>
    <s v="Настил"/>
    <s v="1632-2021-2.1.3-КМД5"/>
    <n v="1"/>
    <s v="Очередь 4"/>
    <x v="2"/>
    <n v="26.6"/>
    <n v="26.6"/>
    <s v="0"/>
    <n v="0"/>
    <n v="1"/>
    <n v="26.6"/>
    <m/>
  </r>
  <r>
    <n v="1818"/>
    <s v="4Н1-129"/>
    <s v="Настил"/>
    <s v="1632-2021-2.1.3-КМД5"/>
    <n v="2"/>
    <s v="Очередь 4"/>
    <x v="2"/>
    <n v="36.200000000000003"/>
    <n v="72.400000000000006"/>
    <s v="0"/>
    <n v="0"/>
    <n v="2"/>
    <n v="72.400000000000006"/>
    <m/>
  </r>
  <r>
    <n v="1819"/>
    <s v="4Н1-130"/>
    <s v="Настил"/>
    <s v="1632-2021-2.1.3-КМД5"/>
    <n v="1"/>
    <s v="Очередь 4"/>
    <x v="2"/>
    <n v="32.1"/>
    <n v="32.1"/>
    <s v="0"/>
    <n v="0"/>
    <n v="1"/>
    <n v="32.1"/>
    <m/>
  </r>
  <r>
    <n v="1820"/>
    <s v="4Н1-131"/>
    <s v="Настил"/>
    <s v="1632-2021-2.1.3-КМД5"/>
    <n v="1"/>
    <s v="Очередь 4"/>
    <x v="2"/>
    <n v="30.9"/>
    <n v="30.9"/>
    <s v="0"/>
    <n v="0"/>
    <n v="1"/>
    <n v="30.9"/>
    <m/>
  </r>
  <r>
    <n v="1821"/>
    <s v="4Н1-132"/>
    <s v="Настил"/>
    <s v="1632-2021-2.1.3-КМД5"/>
    <n v="2"/>
    <s v="Очередь 4"/>
    <x v="2"/>
    <n v="33.700000000000003"/>
    <n v="67.400000000000006"/>
    <s v="0"/>
    <n v="0"/>
    <n v="2"/>
    <n v="67.400000000000006"/>
    <m/>
  </r>
  <r>
    <n v="1822"/>
    <s v="4Н1-133"/>
    <s v="Настил"/>
    <s v="1632-2021-2.1.3-КМД5"/>
    <n v="1"/>
    <s v="Очередь 4"/>
    <x v="2"/>
    <n v="17"/>
    <n v="17"/>
    <s v="0"/>
    <n v="0"/>
    <n v="1"/>
    <n v="17"/>
    <m/>
  </r>
  <r>
    <n v="1823"/>
    <s v="4Н4-1"/>
    <s v="Настил"/>
    <s v="1632-2021-2.1.3-КМД5"/>
    <n v="2"/>
    <s v="Очередь 4"/>
    <x v="2"/>
    <n v="14.1"/>
    <n v="28.2"/>
    <s v="0"/>
    <n v="0"/>
    <n v="2"/>
    <n v="28.2"/>
    <m/>
  </r>
  <r>
    <n v="1824"/>
    <s v="4Н4-2"/>
    <s v="Настил"/>
    <s v="1632-2021-2.1.3-КМД5"/>
    <n v="2"/>
    <s v="Очередь 4"/>
    <x v="2"/>
    <n v="20.100000000000001"/>
    <n v="40.200000000000003"/>
    <s v="0"/>
    <n v="0"/>
    <n v="2"/>
    <n v="40.200000000000003"/>
    <m/>
  </r>
  <r>
    <n v="1825"/>
    <s v="4Н4-3"/>
    <s v="Настил"/>
    <s v="1632-2021-2.1.3-КМД5"/>
    <n v="2"/>
    <s v="Очередь 4"/>
    <x v="2"/>
    <n v="20"/>
    <n v="40"/>
    <s v="0"/>
    <n v="0"/>
    <n v="2"/>
    <n v="40"/>
    <m/>
  </r>
  <r>
    <n v="1826"/>
    <s v="4Н4-4"/>
    <s v="Настил"/>
    <s v="1632-2021-2.1.3-КМД5"/>
    <n v="1"/>
    <s v="Очередь 4"/>
    <x v="2"/>
    <n v="33.4"/>
    <n v="33.4"/>
    <s v="0"/>
    <n v="0"/>
    <n v="1"/>
    <n v="33.4"/>
    <m/>
  </r>
  <r>
    <n v="1827"/>
    <s v="4Н4-5"/>
    <s v="Настил"/>
    <s v="1632-2021-2.1.3-КМД5"/>
    <n v="2"/>
    <s v="Очередь 4"/>
    <x v="2"/>
    <n v="29.7"/>
    <n v="59.4"/>
    <s v="0"/>
    <n v="0"/>
    <n v="2"/>
    <n v="59.4"/>
    <m/>
  </r>
  <r>
    <n v="1828"/>
    <s v="4Н4-6"/>
    <s v="Настил"/>
    <s v="1632-2021-2.1.3-КМД5"/>
    <n v="2"/>
    <s v="Очередь 4"/>
    <x v="2"/>
    <n v="25.2"/>
    <n v="50.4"/>
    <s v="0"/>
    <n v="0"/>
    <n v="2"/>
    <n v="50.4"/>
    <m/>
  </r>
  <r>
    <n v="1829"/>
    <s v="4Н4-7"/>
    <s v="Настил"/>
    <s v="1632-2021-2.1.3-КМД5"/>
    <n v="1"/>
    <s v="Очередь 4"/>
    <x v="2"/>
    <n v="26.1"/>
    <n v="26.1"/>
    <s v="0"/>
    <n v="0"/>
    <n v="1"/>
    <n v="26.1"/>
    <m/>
  </r>
  <r>
    <n v="1830"/>
    <s v="4Н4-8"/>
    <s v="Настил"/>
    <s v="1632-2021-2.1.3-КМД5"/>
    <n v="1"/>
    <s v="Очередь 4"/>
    <x v="2"/>
    <n v="17.399999999999999"/>
    <n v="17.399999999999999"/>
    <s v="0"/>
    <n v="0"/>
    <n v="1"/>
    <n v="17.399999999999999"/>
    <m/>
  </r>
  <r>
    <n v="1831"/>
    <s v="4Н4-9"/>
    <s v="Настил"/>
    <s v="1632-2021-2.1.3-КМД5"/>
    <n v="1"/>
    <s v="Очередь 4"/>
    <x v="2"/>
    <n v="8.9"/>
    <n v="8.9"/>
    <s v="0"/>
    <n v="0"/>
    <n v="1"/>
    <n v="8.9"/>
    <m/>
  </r>
  <r>
    <n v="1832"/>
    <s v="4Н4-10"/>
    <s v="Настил"/>
    <s v="1632-2021-2.1.3-КМД5"/>
    <n v="1"/>
    <s v="Очередь 4"/>
    <x v="2"/>
    <n v="16.5"/>
    <n v="16.5"/>
    <s v="0"/>
    <n v="0"/>
    <n v="1"/>
    <n v="16.5"/>
    <m/>
  </r>
  <r>
    <n v="1833"/>
    <s v="4Н4-11"/>
    <s v="Настил"/>
    <s v="1632-2021-2.1.3-КМД5"/>
    <n v="2"/>
    <s v="Очередь 4"/>
    <x v="2"/>
    <n v="19.399999999999999"/>
    <n v="38.799999999999997"/>
    <s v="0"/>
    <n v="0"/>
    <n v="2"/>
    <n v="38.799999999999997"/>
    <m/>
  </r>
  <r>
    <n v="1834"/>
    <s v="4Н4-12"/>
    <s v="Настил"/>
    <s v="1632-2021-2.1.3-КМД5"/>
    <n v="1"/>
    <s v="Очередь 4"/>
    <x v="2"/>
    <n v="13.7"/>
    <n v="13.7"/>
    <s v="0"/>
    <n v="0"/>
    <n v="1"/>
    <n v="13.7"/>
    <m/>
  </r>
  <r>
    <n v="1835"/>
    <s v="4Н4-13"/>
    <s v="Настил"/>
    <s v="1632-2021-2.1.3-КМД5"/>
    <n v="1"/>
    <s v="Очередь 4"/>
    <x v="2"/>
    <n v="32.4"/>
    <n v="32.4"/>
    <s v="0"/>
    <n v="0"/>
    <n v="1"/>
    <n v="32.4"/>
    <m/>
  </r>
  <r>
    <n v="1836"/>
    <s v="4Н4-14"/>
    <s v="Настил"/>
    <s v="1632-2021-2.1.3-КМД5"/>
    <n v="1"/>
    <s v="Очередь 4"/>
    <x v="2"/>
    <n v="27"/>
    <n v="27"/>
    <s v="0"/>
    <n v="0"/>
    <n v="1"/>
    <n v="27"/>
    <m/>
  </r>
  <r>
    <n v="1837"/>
    <s v="4Н4-15"/>
    <s v="Настил"/>
    <s v="1632-2021-2.1.3-КМД5"/>
    <n v="2"/>
    <s v="Очередь 4"/>
    <x v="2"/>
    <n v="8.1"/>
    <n v="16.2"/>
    <s v="0"/>
    <n v="0"/>
    <n v="2"/>
    <n v="16.2"/>
    <m/>
  </r>
  <r>
    <n v="1838"/>
    <s v="4Н4-16"/>
    <s v="Настил"/>
    <s v="1632-2021-2.1.3-КМД5"/>
    <n v="3"/>
    <s v="Очередь 4"/>
    <x v="2"/>
    <n v="20.3"/>
    <n v="60.900000000000006"/>
    <s v="0"/>
    <n v="0"/>
    <n v="3"/>
    <n v="60.900000000000006"/>
    <m/>
  </r>
  <r>
    <n v="1839"/>
    <s v="4Н4-17"/>
    <s v="Настил"/>
    <s v="1632-2021-2.1.3-КМД5"/>
    <n v="3"/>
    <s v="Очередь 4"/>
    <x v="2"/>
    <n v="24"/>
    <n v="72"/>
    <s v="0"/>
    <n v="0"/>
    <n v="3"/>
    <n v="72"/>
    <m/>
  </r>
  <r>
    <n v="1840"/>
    <s v="4Н4-18"/>
    <s v="Настил"/>
    <s v="1632-2021-2.1.3-КМД5"/>
    <n v="1"/>
    <s v="Очередь 4"/>
    <x v="2"/>
    <n v="16.600000000000001"/>
    <n v="16.600000000000001"/>
    <s v="0"/>
    <n v="0"/>
    <n v="1"/>
    <n v="16.600000000000001"/>
    <m/>
  </r>
  <r>
    <n v="1841"/>
    <s v="4Н4-19"/>
    <s v="Настил"/>
    <s v="1632-2021-2.1.3-КМД5"/>
    <n v="1"/>
    <s v="Очередь 4"/>
    <x v="2"/>
    <n v="7.6"/>
    <n v="7.6"/>
    <s v="0"/>
    <n v="0"/>
    <n v="1"/>
    <n v="7.6"/>
    <m/>
  </r>
  <r>
    <n v="1842"/>
    <s v="4ОГ1-1"/>
    <s v="Ограждение"/>
    <s v="1632-2021-2.1.3-КМД5"/>
    <n v="1"/>
    <s v="Очередь 4"/>
    <x v="2"/>
    <n v="72.400000000000006"/>
    <n v="72.400000000000006"/>
    <s v="0"/>
    <n v="0"/>
    <n v="1"/>
    <n v="72.400000000000006"/>
    <m/>
  </r>
  <r>
    <n v="1843"/>
    <s v="4ОГ1-2"/>
    <s v="Ограждение"/>
    <s v="1632-2021-2.1.3-КМД5"/>
    <n v="1"/>
    <s v="Очередь 4"/>
    <x v="2"/>
    <n v="40.1"/>
    <n v="40.1"/>
    <s v="0"/>
    <n v="0"/>
    <n v="1"/>
    <n v="40.1"/>
    <m/>
  </r>
  <r>
    <n v="1844"/>
    <s v="4ОГ1-3"/>
    <s v="Ограждение"/>
    <s v="1632-2021-2.1.3-КМД5"/>
    <n v="1"/>
    <s v="Очередь 4"/>
    <x v="2"/>
    <n v="16.2"/>
    <n v="16.2"/>
    <s v="0"/>
    <n v="0"/>
    <n v="1"/>
    <n v="16.2"/>
    <m/>
  </r>
  <r>
    <n v="1845"/>
    <s v="4ОГ1-4"/>
    <s v="Ограждение"/>
    <s v="1632-2021-2.1.3-КМД5"/>
    <n v="2"/>
    <s v="Очередь 4"/>
    <x v="2"/>
    <n v="16.2"/>
    <n v="32.4"/>
    <s v="0"/>
    <n v="0"/>
    <n v="2"/>
    <n v="32.4"/>
    <m/>
  </r>
  <r>
    <n v="1846"/>
    <s v="4ОГ1-5"/>
    <s v="Ограждение"/>
    <s v="1632-2021-2.1.3-КМД5"/>
    <n v="1"/>
    <s v="Очередь 4"/>
    <x v="2"/>
    <n v="18.5"/>
    <n v="18.5"/>
    <s v="0"/>
    <n v="0"/>
    <n v="1"/>
    <n v="18.5"/>
    <m/>
  </r>
  <r>
    <n v="1847"/>
    <s v="4ОГ1-6"/>
    <s v="Ограждение"/>
    <s v="1632-2021-2.1.3-КМД5"/>
    <n v="1"/>
    <s v="Очередь 4"/>
    <x v="2"/>
    <n v="20.399999999999999"/>
    <n v="20.399999999999999"/>
    <s v="0"/>
    <n v="0"/>
    <n v="1"/>
    <n v="20.399999999999999"/>
    <m/>
  </r>
  <r>
    <n v="1848"/>
    <s v="4ОГ1-7"/>
    <s v="Ограждение"/>
    <s v="1632-2021-2.1.3-КМД5"/>
    <n v="3"/>
    <s v="Очередь 4"/>
    <x v="2"/>
    <n v="31.3"/>
    <n v="93.9"/>
    <s v="0"/>
    <n v="0"/>
    <n v="3"/>
    <n v="93.9"/>
    <m/>
  </r>
  <r>
    <n v="1849"/>
    <s v="4ОГ1-8"/>
    <s v="Ограждение"/>
    <s v="1632-2021-2.1.3-КМД5"/>
    <n v="1"/>
    <s v="Очередь 4"/>
    <x v="2"/>
    <n v="18.5"/>
    <n v="18.5"/>
    <s v="0"/>
    <n v="0"/>
    <n v="1"/>
    <n v="18.5"/>
    <m/>
  </r>
  <r>
    <n v="1850"/>
    <s v="4ОГ1-9"/>
    <s v="Ограждение"/>
    <s v="1632-2021-2.1.3-КМД5"/>
    <n v="3"/>
    <s v="Очередь 4"/>
    <x v="2"/>
    <n v="18.100000000000001"/>
    <n v="54.300000000000004"/>
    <s v="0"/>
    <n v="0"/>
    <n v="3"/>
    <n v="54.300000000000004"/>
    <m/>
  </r>
  <r>
    <n v="1851"/>
    <s v="4ОГ1-10"/>
    <s v="Ограждение"/>
    <s v="1632-2021-2.1.3-КМД5"/>
    <n v="3"/>
    <s v="Очередь 4"/>
    <x v="2"/>
    <n v="18.2"/>
    <n v="54.599999999999994"/>
    <s v="0"/>
    <n v="0"/>
    <n v="3"/>
    <n v="54.599999999999994"/>
    <m/>
  </r>
  <r>
    <n v="1852"/>
    <s v="4ОГ1-11"/>
    <s v="Ограждение"/>
    <s v="1632-2021-2.1.3-КМД5"/>
    <n v="1"/>
    <s v="Очередь 4"/>
    <x v="2"/>
    <n v="18"/>
    <n v="18"/>
    <s v="0"/>
    <n v="0"/>
    <n v="1"/>
    <n v="18"/>
    <m/>
  </r>
  <r>
    <n v="1853"/>
    <s v="4ОГ1-12"/>
    <s v="Ограждение"/>
    <s v="1632-2021-2.1.3-КМД5"/>
    <n v="1"/>
    <s v="Очередь 4"/>
    <x v="2"/>
    <n v="15.3"/>
    <n v="15.3"/>
    <s v="0"/>
    <n v="0"/>
    <n v="1"/>
    <n v="15.3"/>
    <m/>
  </r>
  <r>
    <n v="1854"/>
    <s v="4ОГ1-13"/>
    <s v="Ограждение"/>
    <s v="1632-2021-2.1.3-КМД5"/>
    <n v="1"/>
    <s v="Очередь 4"/>
    <x v="2"/>
    <n v="21.3"/>
    <n v="21.3"/>
    <s v="0"/>
    <n v="0"/>
    <n v="1"/>
    <n v="21.3"/>
    <m/>
  </r>
  <r>
    <n v="1855"/>
    <s v="4ОГ1-14"/>
    <s v="Ограждение"/>
    <s v="1632-2021-2.1.3-КМД5"/>
    <n v="1"/>
    <s v="Очередь 4"/>
    <x v="2"/>
    <n v="39.200000000000003"/>
    <n v="39.200000000000003"/>
    <s v="0"/>
    <n v="0"/>
    <n v="1"/>
    <n v="39.200000000000003"/>
    <m/>
  </r>
  <r>
    <n v="1856"/>
    <s v="4ОГ1-15"/>
    <s v="Ограждение"/>
    <s v="1632-2021-2.1.3-КМД5"/>
    <n v="2"/>
    <s v="Очередь 4"/>
    <x v="2"/>
    <n v="5.0999999999999996"/>
    <n v="10.199999999999999"/>
    <s v="0"/>
    <n v="0"/>
    <n v="2"/>
    <n v="10.199999999999999"/>
    <m/>
  </r>
  <r>
    <n v="1857"/>
    <s v="4ОГ1-16"/>
    <s v="Ограждение"/>
    <s v="1632-2021-2.1.3-КМД5"/>
    <n v="1"/>
    <s v="Очередь 4"/>
    <x v="2"/>
    <n v="15"/>
    <n v="15"/>
    <s v="0"/>
    <n v="0"/>
    <n v="1"/>
    <n v="15"/>
    <m/>
  </r>
  <r>
    <n v="1858"/>
    <s v="4ОГ1-17"/>
    <s v="Ограждение"/>
    <s v="1632-2021-2.1.3-КМД5"/>
    <n v="1"/>
    <s v="Очередь 4"/>
    <x v="2"/>
    <n v="15"/>
    <n v="15"/>
    <s v="0"/>
    <n v="0"/>
    <n v="1"/>
    <n v="15"/>
    <m/>
  </r>
  <r>
    <n v="1859"/>
    <s v="4ОГ1-18"/>
    <s v="Ограждение"/>
    <s v="1632-2021-2.1.3-КМД5"/>
    <n v="1"/>
    <s v="Очередь 4"/>
    <x v="2"/>
    <n v="13.6"/>
    <n v="13.6"/>
    <s v="0"/>
    <n v="0"/>
    <n v="1"/>
    <n v="13.6"/>
    <m/>
  </r>
  <r>
    <n v="1860"/>
    <s v="4ОГ1-19"/>
    <s v="Ограждение"/>
    <s v="1632-2021-2.1.3-КМД5"/>
    <n v="2"/>
    <s v="Очередь 4"/>
    <x v="2"/>
    <n v="29.9"/>
    <n v="59.8"/>
    <s v="0"/>
    <n v="0"/>
    <n v="2"/>
    <n v="59.8"/>
    <m/>
  </r>
  <r>
    <n v="1861"/>
    <s v="4ОГ1-20"/>
    <s v="Ограждение"/>
    <s v="1632-2021-2.1.3-КМД5"/>
    <n v="12"/>
    <s v="Очередь 4"/>
    <x v="2"/>
    <n v="33.9"/>
    <n v="406.79999999999995"/>
    <s v="0"/>
    <n v="0"/>
    <n v="12"/>
    <n v="406.79999999999995"/>
    <m/>
  </r>
  <r>
    <n v="1862"/>
    <s v="4ОГ1-21"/>
    <s v="Ограждение"/>
    <s v="1632-2021-2.1.3-КМД5"/>
    <n v="4"/>
    <s v="Очередь 4"/>
    <x v="2"/>
    <n v="31.5"/>
    <n v="126"/>
    <s v="0"/>
    <n v="0"/>
    <n v="4"/>
    <n v="126"/>
    <m/>
  </r>
  <r>
    <n v="1863"/>
    <s v="4ОГ1-22"/>
    <s v="Ограждение"/>
    <s v="1632-2021-2.1.3-КМД5"/>
    <n v="1"/>
    <s v="Очередь 4"/>
    <x v="2"/>
    <n v="5.0999999999999996"/>
    <n v="5.0999999999999996"/>
    <s v="0"/>
    <n v="0"/>
    <n v="1"/>
    <n v="5.0999999999999996"/>
    <m/>
  </r>
  <r>
    <n v="1864"/>
    <s v="4ОГ1-23"/>
    <s v="Ограждение"/>
    <s v="1632-2021-2.1.3-КМД5"/>
    <n v="2"/>
    <s v="Очередь 4"/>
    <x v="2"/>
    <n v="16.899999999999999"/>
    <n v="33.799999999999997"/>
    <s v="0"/>
    <n v="0"/>
    <n v="2"/>
    <n v="33.799999999999997"/>
    <m/>
  </r>
  <r>
    <n v="1865"/>
    <s v="4ОГ1-24"/>
    <s v="Ограждение"/>
    <s v="1632-2021-2.1.3-КМД5"/>
    <n v="1"/>
    <s v="Очередь 4"/>
    <x v="2"/>
    <n v="5.0999999999999996"/>
    <n v="5.0999999999999996"/>
    <s v="0"/>
    <n v="0"/>
    <n v="1"/>
    <n v="5.0999999999999996"/>
    <m/>
  </r>
  <r>
    <n v="1866"/>
    <s v="4ОГ1-25"/>
    <s v="Ограждение"/>
    <s v="1632-2021-2.1.3-КМД5"/>
    <n v="2"/>
    <s v="Очередь 4"/>
    <x v="2"/>
    <n v="17.399999999999999"/>
    <n v="34.799999999999997"/>
    <s v="0"/>
    <n v="0"/>
    <n v="2"/>
    <n v="34.799999999999997"/>
    <m/>
  </r>
  <r>
    <n v="1867"/>
    <s v="4ОГ1-26"/>
    <s v="Ограждение"/>
    <s v="1632-2021-2.1.3-КМД5"/>
    <n v="2"/>
    <s v="Очередь 4"/>
    <x v="2"/>
    <n v="36.700000000000003"/>
    <n v="73.400000000000006"/>
    <s v="0"/>
    <n v="0"/>
    <n v="2"/>
    <n v="73.400000000000006"/>
    <m/>
  </r>
  <r>
    <n v="1868"/>
    <s v="4ОГ1-27"/>
    <s v="Ограждение"/>
    <s v="1632-2021-2.1.3-КМД5"/>
    <n v="1"/>
    <s v="Очередь 4"/>
    <x v="2"/>
    <n v="19.899999999999999"/>
    <n v="19.899999999999999"/>
    <s v="0"/>
    <n v="0"/>
    <n v="1"/>
    <n v="19.899999999999999"/>
    <m/>
  </r>
  <r>
    <n v="1869"/>
    <s v="4ОГ1-28"/>
    <s v="Ограждение"/>
    <s v="1632-2021-2.1.3-КМД5"/>
    <n v="1"/>
    <s v="Очередь 4"/>
    <x v="2"/>
    <n v="6.3"/>
    <n v="6.3"/>
    <s v="0"/>
    <n v="0"/>
    <n v="1"/>
    <n v="6.3"/>
    <m/>
  </r>
  <r>
    <n v="1870"/>
    <s v="4ОГ2-1"/>
    <s v="Ограждение"/>
    <s v="1632-2021-2.1.3-КМД5"/>
    <n v="2"/>
    <s v="Очередь 4"/>
    <x v="2"/>
    <n v="22.7"/>
    <n v="45.4"/>
    <s v="0"/>
    <n v="0"/>
    <n v="2"/>
    <n v="45.4"/>
    <m/>
  </r>
  <r>
    <n v="1871"/>
    <s v="4ОГ2-2"/>
    <s v="Ограждение"/>
    <s v="1632-2021-2.1.3-КМД5"/>
    <n v="2"/>
    <s v="Очередь 4"/>
    <x v="2"/>
    <n v="22.7"/>
    <n v="45.4"/>
    <s v="0"/>
    <n v="0"/>
    <n v="2"/>
    <n v="45.4"/>
    <m/>
  </r>
  <r>
    <n v="1872"/>
    <s v="4ОГ2-3"/>
    <s v="Ограждение"/>
    <s v="1632-2021-2.1.3-КМД5"/>
    <n v="2"/>
    <s v="Очередь 4"/>
    <x v="2"/>
    <n v="16.600000000000001"/>
    <n v="33.200000000000003"/>
    <s v="0"/>
    <n v="0"/>
    <n v="2"/>
    <n v="33.200000000000003"/>
    <m/>
  </r>
  <r>
    <n v="1873"/>
    <s v="4ОГ2-4"/>
    <s v="Ограждение"/>
    <s v="1632-2021-2.1.3-КМД5"/>
    <n v="1"/>
    <s v="Очередь 4"/>
    <x v="2"/>
    <n v="16.600000000000001"/>
    <n v="16.600000000000001"/>
    <s v="0"/>
    <n v="0"/>
    <n v="1"/>
    <n v="16.600000000000001"/>
    <m/>
  </r>
  <r>
    <n v="1874"/>
    <s v="4ОГ2-5"/>
    <s v="Ограждение"/>
    <s v="1632-2021-2.1.3-КМД5"/>
    <n v="1"/>
    <s v="Очередь 4"/>
    <x v="2"/>
    <n v="6.2"/>
    <n v="6.2"/>
    <s v="0"/>
    <n v="0"/>
    <n v="1"/>
    <n v="6.2"/>
    <m/>
  </r>
  <r>
    <n v="1875"/>
    <s v="4ОГ2-6"/>
    <s v="Ограждение"/>
    <s v="1632-2021-2.1.3-КМД5"/>
    <n v="1"/>
    <s v="Очередь 4"/>
    <x v="2"/>
    <n v="6.2"/>
    <n v="6.2"/>
    <s v="0"/>
    <n v="0"/>
    <n v="1"/>
    <n v="6.2"/>
    <m/>
  </r>
  <r>
    <n v="1876"/>
    <s v="4ОГ2-7"/>
    <s v="Ограждение"/>
    <s v="1632-2021-2.1.3-КМД5"/>
    <n v="1"/>
    <s v="Очередь 4"/>
    <x v="2"/>
    <n v="16.899999999999999"/>
    <n v="16.899999999999999"/>
    <s v="0"/>
    <n v="0"/>
    <n v="1"/>
    <n v="16.899999999999999"/>
    <m/>
  </r>
  <r>
    <n v="1877"/>
    <s v="4ОГ2-8"/>
    <s v="Ограждение"/>
    <s v="1632-2021-2.1.3-КМД5"/>
    <n v="2"/>
    <s v="Очередь 4"/>
    <x v="2"/>
    <n v="28.2"/>
    <n v="56.4"/>
    <s v="0"/>
    <n v="0"/>
    <n v="2"/>
    <n v="56.4"/>
    <m/>
  </r>
  <r>
    <n v="1878"/>
    <s v="4ОГ2-9"/>
    <s v="Ограждение"/>
    <s v="1632-2021-2.1.3-КМД5"/>
    <n v="2"/>
    <s v="Очередь 4"/>
    <x v="2"/>
    <n v="31.2"/>
    <n v="62.4"/>
    <s v="0"/>
    <n v="0"/>
    <n v="2"/>
    <n v="62.4"/>
    <m/>
  </r>
  <r>
    <n v="1879"/>
    <s v="4ОГ2-10"/>
    <s v="Ограждение"/>
    <s v="1632-2021-2.1.3-КМД5"/>
    <n v="2"/>
    <s v="Очередь 4"/>
    <x v="2"/>
    <n v="31.2"/>
    <n v="62.4"/>
    <s v="0"/>
    <n v="0"/>
    <n v="2"/>
    <n v="62.4"/>
    <m/>
  </r>
  <r>
    <n v="1880"/>
    <s v="4ОГ2-11"/>
    <s v="Ограждение"/>
    <s v="1632-2021-2.1.3-КМД5"/>
    <n v="1"/>
    <s v="Очередь 4"/>
    <x v="2"/>
    <n v="25.1"/>
    <n v="25.1"/>
    <s v="0"/>
    <n v="0"/>
    <n v="1"/>
    <n v="25.1"/>
    <m/>
  </r>
  <r>
    <n v="1881"/>
    <s v="4ОГ2-12"/>
    <s v="Ограждение"/>
    <s v="1632-2021-2.1.3-КМД5"/>
    <n v="1"/>
    <s v="Очередь 4"/>
    <x v="2"/>
    <n v="25.1"/>
    <n v="25.1"/>
    <s v="0"/>
    <n v="0"/>
    <n v="1"/>
    <n v="25.1"/>
    <m/>
  </r>
  <r>
    <n v="1882"/>
    <s v="4ОГ2-13"/>
    <s v="Ограждение"/>
    <s v="1632-2021-2.1.3-КМД5"/>
    <n v="1"/>
    <s v="Очередь 4"/>
    <x v="2"/>
    <n v="25.1"/>
    <n v="25.1"/>
    <s v="0"/>
    <n v="0"/>
    <n v="1"/>
    <n v="25.1"/>
    <m/>
  </r>
  <r>
    <n v="1883"/>
    <s v="4ОГ2-14"/>
    <s v="Ограждение"/>
    <s v="1632-2021-2.1.3-КМД5"/>
    <n v="1"/>
    <s v="Очередь 4"/>
    <x v="2"/>
    <n v="25.1"/>
    <n v="25.1"/>
    <s v="0"/>
    <n v="0"/>
    <n v="1"/>
    <n v="25.1"/>
    <m/>
  </r>
  <r>
    <n v="1884"/>
    <s v="4ОГ5-1"/>
    <s v="Ограждение"/>
    <s v="1632-2021-2.1.3-КМД5"/>
    <n v="50"/>
    <s v="Очередь 4"/>
    <x v="2"/>
    <n v="24.3"/>
    <n v="1215"/>
    <s v="0"/>
    <n v="0"/>
    <n v="50"/>
    <n v="1215"/>
    <m/>
  </r>
  <r>
    <n v="1885"/>
    <s v="4ОГ5-2"/>
    <s v="Ограждение"/>
    <s v="1632-2021-2.1.3-КМД5"/>
    <n v="2"/>
    <s v="Очередь 4"/>
    <x v="2"/>
    <n v="8.1999999999999993"/>
    <n v="16.399999999999999"/>
    <s v="0"/>
    <n v="0"/>
    <n v="2"/>
    <n v="16.399999999999999"/>
    <m/>
  </r>
  <r>
    <n v="1886"/>
    <s v="4П2-1"/>
    <s v="Прогон"/>
    <s v="1632-2021-2.1.3-КМД5"/>
    <n v="1"/>
    <s v="Очередь 4"/>
    <x v="2"/>
    <n v="16.8"/>
    <n v="16.8"/>
    <s v="0"/>
    <n v="0"/>
    <n v="1"/>
    <n v="16.8"/>
    <m/>
  </r>
  <r>
    <n v="1887"/>
    <s v="4П2-2"/>
    <s v="Прогон"/>
    <s v="1632-2021-2.1.3-КМД5"/>
    <n v="5"/>
    <s v="Очередь 4"/>
    <x v="2"/>
    <n v="16.8"/>
    <n v="84"/>
    <s v="0"/>
    <n v="0"/>
    <n v="5"/>
    <n v="84"/>
    <m/>
  </r>
  <r>
    <n v="1888"/>
    <s v="4П2-3"/>
    <s v="Прогон"/>
    <s v="1632-2021-2.1.3-КМД5"/>
    <n v="1"/>
    <s v="Очередь 4"/>
    <x v="2"/>
    <n v="16.5"/>
    <n v="16.5"/>
    <s v="0"/>
    <n v="0"/>
    <n v="1"/>
    <n v="16.5"/>
    <m/>
  </r>
  <r>
    <n v="1889"/>
    <s v="4П2-4"/>
    <s v="Прогон"/>
    <s v="1632-2021-2.1.3-КМД5"/>
    <n v="1"/>
    <s v="Очередь 4"/>
    <x v="2"/>
    <n v="104.4"/>
    <n v="104.4"/>
    <s v="0"/>
    <n v="0"/>
    <n v="1"/>
    <n v="104.4"/>
    <m/>
  </r>
  <r>
    <n v="1890"/>
    <s v="4П2-5"/>
    <s v="Прогон"/>
    <s v="1632-2021-2.1.3-КМД5"/>
    <n v="5"/>
    <s v="Очередь 4"/>
    <x v="2"/>
    <n v="104.4"/>
    <n v="522"/>
    <s v="0"/>
    <n v="0"/>
    <n v="5"/>
    <n v="522"/>
    <m/>
  </r>
  <r>
    <n v="1891"/>
    <s v="4П2-6"/>
    <s v="Прогон"/>
    <s v="1632-2021-2.1.3-КМД5"/>
    <n v="12"/>
    <s v="Очередь 4"/>
    <x v="2"/>
    <n v="104.8"/>
    <n v="1257.5999999999999"/>
    <s v="0"/>
    <n v="0"/>
    <n v="12"/>
    <n v="1257.5999999999999"/>
    <m/>
  </r>
  <r>
    <n v="1892"/>
    <s v="4П2-7"/>
    <s v="Прогон"/>
    <s v="1632-2021-2.1.3-КМД5"/>
    <n v="66"/>
    <s v="Очередь 4"/>
    <x v="2"/>
    <n v="104"/>
    <n v="6864"/>
    <s v="0"/>
    <n v="0"/>
    <n v="66"/>
    <n v="6864"/>
    <m/>
  </r>
  <r>
    <n v="1893"/>
    <s v="4П2-8"/>
    <s v="Прогон"/>
    <s v="1632-2021-2.1.3-КМД5"/>
    <n v="1"/>
    <s v="Очередь 4"/>
    <x v="2"/>
    <n v="87.8"/>
    <n v="87.8"/>
    <s v="0"/>
    <n v="0"/>
    <n v="1"/>
    <n v="87.8"/>
    <m/>
  </r>
  <r>
    <n v="1894"/>
    <s v="4П2-9"/>
    <s v="Прогон"/>
    <s v="1632-2021-2.1.3-КМД5"/>
    <n v="1"/>
    <s v="Очередь 4"/>
    <x v="2"/>
    <n v="87.5"/>
    <n v="87.5"/>
    <s v="0"/>
    <n v="0"/>
    <n v="1"/>
    <n v="87.5"/>
    <m/>
  </r>
  <r>
    <n v="1895"/>
    <s v="4П2-10"/>
    <s v="Прогон"/>
    <s v="1632-2021-2.1.3-КМД5"/>
    <n v="5"/>
    <s v="Очередь 4"/>
    <x v="2"/>
    <n v="89.1"/>
    <n v="445.5"/>
    <s v="0"/>
    <n v="0"/>
    <n v="5"/>
    <n v="445.5"/>
    <m/>
  </r>
  <r>
    <n v="1896"/>
    <s v="4ПД1-1"/>
    <s v="Подвес"/>
    <s v="1632-2021-2.1.3-КМД5"/>
    <n v="1"/>
    <s v="Очередь 4"/>
    <x v="2"/>
    <n v="46.1"/>
    <n v="46.1"/>
    <s v="0"/>
    <n v="0"/>
    <n v="1"/>
    <n v="46.1"/>
    <m/>
  </r>
  <r>
    <n v="1897"/>
    <s v="4ПП-1"/>
    <s v="Прокладка"/>
    <s v="1632-2021-2.1.3-КМД5"/>
    <n v="26"/>
    <s v="Очередь 4"/>
    <x v="2"/>
    <n v="1"/>
    <n v="26"/>
    <s v="0"/>
    <n v="0"/>
    <n v="26"/>
    <n v="26"/>
    <m/>
  </r>
  <r>
    <n v="1898"/>
    <s v="4ПП-2"/>
    <s v="Прокладка"/>
    <s v="1632-2021-2.1.3-КМД5"/>
    <n v="22"/>
    <s v="Очередь 4"/>
    <x v="2"/>
    <n v="5.0999999999999996"/>
    <n v="112.19999999999999"/>
    <s v="0"/>
    <n v="0"/>
    <n v="22"/>
    <n v="112.19999999999999"/>
    <m/>
  </r>
  <r>
    <n v="1899"/>
    <s v="4ПП-3"/>
    <s v="Прокладка"/>
    <s v="1632-2021-2.1.3-КМД5"/>
    <n v="2"/>
    <s v="Очередь 4"/>
    <x v="2"/>
    <n v="3.5"/>
    <n v="7"/>
    <s v="0"/>
    <n v="0"/>
    <n v="2"/>
    <n v="7"/>
    <m/>
  </r>
  <r>
    <n v="1900"/>
    <s v="4ПТ-1"/>
    <s v="Петля"/>
    <s v="1632-2021-2.1.3-КМД5"/>
    <n v="24"/>
    <s v="Очередь 4"/>
    <x v="2"/>
    <n v="0.5"/>
    <n v="12"/>
    <s v="0"/>
    <n v="0"/>
    <n v="24"/>
    <n v="12"/>
    <m/>
  </r>
  <r>
    <n v="1901"/>
    <s v="4РС2-1"/>
    <s v="Распорка"/>
    <s v="1632-2021-2.1.3-КМД5"/>
    <n v="24"/>
    <s v="Очередь 4"/>
    <x v="2"/>
    <n v="185"/>
    <n v="4440"/>
    <s v="0"/>
    <n v="0"/>
    <n v="24"/>
    <n v="4440"/>
    <m/>
  </r>
  <r>
    <n v="1902"/>
    <s v="4РС2-2"/>
    <s v="Распорка"/>
    <s v="1632-2021-2.1.3-КМД5"/>
    <n v="2"/>
    <s v="Очередь 4"/>
    <x v="2"/>
    <n v="118.2"/>
    <n v="236.4"/>
    <s v="0"/>
    <n v="0"/>
    <n v="2"/>
    <n v="236.4"/>
    <m/>
  </r>
  <r>
    <n v="1903"/>
    <s v="4РС3-1"/>
    <s v="Распорка"/>
    <s v="1632-2021-2.1.3-КМД5"/>
    <n v="10"/>
    <s v="Очередь 4"/>
    <x v="2"/>
    <n v="311.5"/>
    <n v="3115"/>
    <s v="0"/>
    <n v="0"/>
    <n v="10"/>
    <n v="3115"/>
    <m/>
  </r>
  <r>
    <n v="1904"/>
    <s v="4РС3-2"/>
    <s v="Распорка"/>
    <s v="1632-2021-2.1.3-КМД5"/>
    <n v="1"/>
    <s v="Очередь 4"/>
    <x v="2"/>
    <n v="339.7"/>
    <n v="339.7"/>
    <s v="0"/>
    <n v="0"/>
    <n v="1"/>
    <n v="339.7"/>
    <m/>
  </r>
  <r>
    <n v="1905"/>
    <s v="4РС3-3"/>
    <s v="Распорка"/>
    <s v="1632-2021-2.1.3-КМД5"/>
    <n v="2"/>
    <s v="Очередь 4"/>
    <x v="2"/>
    <n v="102.3"/>
    <n v="204.6"/>
    <s v="0"/>
    <n v="0"/>
    <n v="2"/>
    <n v="204.6"/>
    <m/>
  </r>
  <r>
    <n v="1906"/>
    <s v="4РС5-1"/>
    <s v="Распорка"/>
    <s v="1632-2021-2.1.3-КМД5"/>
    <n v="1"/>
    <s v="Очередь 4"/>
    <x v="2"/>
    <n v="544"/>
    <n v="544"/>
    <s v="0"/>
    <n v="0"/>
    <n v="1"/>
    <n v="544"/>
    <m/>
  </r>
  <r>
    <n v="1907"/>
    <s v="4РС6-1"/>
    <s v="Распорка"/>
    <s v="1632-2021-2.1.3-КМД5"/>
    <n v="6"/>
    <s v="Очередь 4"/>
    <x v="2"/>
    <n v="515.5"/>
    <n v="3093"/>
    <s v="0"/>
    <n v="0"/>
    <n v="6"/>
    <n v="3093"/>
    <m/>
  </r>
  <r>
    <n v="1908"/>
    <s v="4РС6-2"/>
    <s v="Распорка"/>
    <s v="1632-2021-2.1.3-КМД5"/>
    <n v="1"/>
    <s v="Очередь 4"/>
    <x v="2"/>
    <n v="578.20000000000005"/>
    <n v="578.20000000000005"/>
    <s v="0"/>
    <n v="0"/>
    <n v="1"/>
    <n v="578.20000000000005"/>
    <m/>
  </r>
  <r>
    <n v="1909"/>
    <s v="4РС6-3"/>
    <s v="Распорка"/>
    <s v="1632-2021-2.1.3-КМД5"/>
    <n v="1"/>
    <s v="Очередь 4"/>
    <x v="2"/>
    <n v="504.2"/>
    <n v="504.2"/>
    <s v="0"/>
    <n v="0"/>
    <n v="1"/>
    <n v="504.2"/>
    <m/>
  </r>
  <r>
    <n v="1910"/>
    <s v="4РС6-4"/>
    <s v="Распорка"/>
    <s v="1632-2021-2.1.3-КМД5"/>
    <n v="1"/>
    <s v="Очередь 4"/>
    <x v="2"/>
    <n v="515.4"/>
    <n v="515.4"/>
    <s v="0"/>
    <n v="0"/>
    <n v="1"/>
    <n v="515.4"/>
    <m/>
  </r>
  <r>
    <n v="1911"/>
    <s v="4РС7-1"/>
    <s v="Распорка"/>
    <s v="1632-2021-2.1.3-КМД5"/>
    <n v="11"/>
    <s v="Очередь 4"/>
    <x v="2"/>
    <n v="255.3"/>
    <n v="2808.3"/>
    <s v="0"/>
    <n v="0"/>
    <n v="11"/>
    <n v="2808.3"/>
    <m/>
  </r>
  <r>
    <n v="1912"/>
    <s v="4РС7-2"/>
    <s v="Распорка"/>
    <s v="1632-2021-2.1.3-КМД5"/>
    <n v="1"/>
    <s v="Очередь 4"/>
    <x v="2"/>
    <n v="271.5"/>
    <n v="271.5"/>
    <s v="0"/>
    <n v="0"/>
    <n v="1"/>
    <n v="271.5"/>
    <m/>
  </r>
  <r>
    <n v="1913"/>
    <s v="4РС8-1"/>
    <s v="Распорка"/>
    <s v="1632-2021-2.1.3-КМД5"/>
    <n v="1"/>
    <s v="Очередь 4"/>
    <x v="2"/>
    <n v="164.6"/>
    <n v="164.6"/>
    <s v="0"/>
    <n v="0"/>
    <n v="1"/>
    <n v="164.6"/>
    <m/>
  </r>
  <r>
    <n v="1914"/>
    <s v="4РС9-1"/>
    <s v="Распорка"/>
    <s v="1632-2021-2.1.3-КМД5"/>
    <n v="1"/>
    <s v="Очередь 4"/>
    <x v="2"/>
    <n v="163.19999999999999"/>
    <n v="163.19999999999999"/>
    <s v="0"/>
    <n v="0"/>
    <n v="1"/>
    <n v="163.19999999999999"/>
    <m/>
  </r>
  <r>
    <n v="1915"/>
    <s v="4РС10-1"/>
    <s v="Распорка"/>
    <s v="1632-2021-2.1.3-КМД5"/>
    <n v="1"/>
    <s v="Очередь 4"/>
    <x v="2"/>
    <n v="304.8"/>
    <n v="304.8"/>
    <s v="0"/>
    <n v="0"/>
    <n v="1"/>
    <n v="304.8"/>
    <m/>
  </r>
  <r>
    <n v="1916"/>
    <s v="4РС10-2"/>
    <s v="Распорка"/>
    <s v="1632-2021-2.1.3-КМД5"/>
    <n v="1"/>
    <s v="Очередь 4"/>
    <x v="2"/>
    <n v="264.3"/>
    <n v="264.3"/>
    <s v="0"/>
    <n v="0"/>
    <n v="1"/>
    <n v="264.3"/>
    <m/>
  </r>
  <r>
    <n v="1917"/>
    <s v="4РС10-3"/>
    <s v="Распорка"/>
    <s v="1632-2021-2.1.3-КМД5"/>
    <n v="1"/>
    <s v="Очередь 4"/>
    <x v="2"/>
    <n v="262.3"/>
    <n v="262.3"/>
    <s v="0"/>
    <n v="0"/>
    <n v="1"/>
    <n v="262.3"/>
    <m/>
  </r>
  <r>
    <n v="1918"/>
    <s v="4РС10-4"/>
    <s v="Распорка"/>
    <s v="1632-2021-2.1.3-КМД5"/>
    <n v="1"/>
    <s v="Очередь 4"/>
    <x v="2"/>
    <n v="264.3"/>
    <n v="264.3"/>
    <s v="0"/>
    <n v="0"/>
    <n v="1"/>
    <n v="264.3"/>
    <m/>
  </r>
  <r>
    <n v="1919"/>
    <s v="4РС10-5"/>
    <s v="Распорка"/>
    <s v="1632-2021-2.1.3-КМД5"/>
    <n v="1"/>
    <s v="Очередь 4"/>
    <x v="2"/>
    <n v="264.3"/>
    <n v="264.3"/>
    <s v="0"/>
    <n v="0"/>
    <n v="1"/>
    <n v="264.3"/>
    <m/>
  </r>
  <r>
    <n v="1920"/>
    <s v="4РС10-6"/>
    <s v="Распорка"/>
    <s v="1632-2021-2.1.3-КМД5"/>
    <n v="1"/>
    <s v="Очередь 4"/>
    <x v="2"/>
    <n v="261.39999999999998"/>
    <n v="261.39999999999998"/>
    <s v="0"/>
    <n v="0"/>
    <n v="1"/>
    <n v="261.39999999999998"/>
    <m/>
  </r>
  <r>
    <n v="1921"/>
    <s v="4РС10-7"/>
    <s v="Распорка"/>
    <s v="1632-2021-2.1.3-КМД5"/>
    <n v="1"/>
    <s v="Очередь 4"/>
    <x v="2"/>
    <n v="265"/>
    <n v="265"/>
    <s v="0"/>
    <n v="0"/>
    <n v="1"/>
    <n v="265"/>
    <m/>
  </r>
  <r>
    <n v="1922"/>
    <s v="4РС10-8"/>
    <s v="Распорка"/>
    <s v="1632-2021-2.1.3-КМД5"/>
    <n v="1"/>
    <s v="Очередь 4"/>
    <x v="2"/>
    <n v="264.3"/>
    <n v="264.3"/>
    <s v="0"/>
    <n v="0"/>
    <n v="1"/>
    <n v="264.3"/>
    <m/>
  </r>
  <r>
    <n v="1923"/>
    <s v="4РС10-9"/>
    <s v="Распорка"/>
    <s v="1632-2021-2.1.3-КМД5"/>
    <n v="1"/>
    <s v="Очередь 4"/>
    <x v="2"/>
    <n v="263.3"/>
    <n v="263.3"/>
    <s v="0"/>
    <n v="0"/>
    <n v="1"/>
    <n v="263.3"/>
    <m/>
  </r>
  <r>
    <n v="1924"/>
    <s v="4РС10-10"/>
    <s v="Распорка"/>
    <s v="1632-2021-2.1.3-КМД5"/>
    <n v="1"/>
    <s v="Очередь 4"/>
    <x v="2"/>
    <n v="263.3"/>
    <n v="263.3"/>
    <s v="0"/>
    <n v="0"/>
    <n v="1"/>
    <n v="263.3"/>
    <m/>
  </r>
  <r>
    <n v="1925"/>
    <s v="4РС10-11"/>
    <s v="Распорка"/>
    <s v="1632-2021-2.1.3-КМД5"/>
    <n v="1"/>
    <s v="Очередь 4"/>
    <x v="2"/>
    <n v="264.3"/>
    <n v="264.3"/>
    <s v="0"/>
    <n v="0"/>
    <n v="1"/>
    <n v="264.3"/>
    <m/>
  </r>
  <r>
    <n v="1926"/>
    <s v="4РС10-12"/>
    <s v="Распорка"/>
    <s v="1632-2021-2.1.3-КМД5"/>
    <n v="1"/>
    <s v="Очередь 4"/>
    <x v="2"/>
    <n v="263.3"/>
    <n v="263.3"/>
    <s v="0"/>
    <n v="0"/>
    <n v="1"/>
    <n v="263.3"/>
    <m/>
  </r>
  <r>
    <n v="1927"/>
    <s v="4РС10-13"/>
    <s v="Распорка"/>
    <s v="1632-2021-2.1.3-КМД5"/>
    <n v="1"/>
    <s v="Очередь 4"/>
    <x v="2"/>
    <n v="178.4"/>
    <n v="178.4"/>
    <s v="0"/>
    <n v="0"/>
    <n v="1"/>
    <n v="178.4"/>
    <m/>
  </r>
  <r>
    <n v="1928"/>
    <s v="4РС11-1"/>
    <s v="Распорка"/>
    <s v="1632-2021-2.1.3-КМД5"/>
    <n v="1"/>
    <s v="Очередь 4"/>
    <x v="2"/>
    <n v="276.39999999999998"/>
    <n v="276.39999999999998"/>
    <s v="0"/>
    <n v="0"/>
    <n v="1"/>
    <n v="276.39999999999998"/>
    <m/>
  </r>
  <r>
    <n v="1929"/>
    <s v="4РС11-2"/>
    <s v="Распорка"/>
    <s v="1632-2021-2.1.3-КМД5"/>
    <n v="11"/>
    <s v="Очередь 4"/>
    <x v="2"/>
    <n v="231.4"/>
    <n v="2545.4"/>
    <s v="0"/>
    <n v="0"/>
    <n v="11"/>
    <n v="2545.4"/>
    <m/>
  </r>
  <r>
    <n v="1930"/>
    <s v="4РС11-3"/>
    <s v="Распорка"/>
    <s v="1632-2021-2.1.3-КМД5"/>
    <n v="1"/>
    <s v="Очередь 4"/>
    <x v="2"/>
    <n v="151.5"/>
    <n v="151.5"/>
    <s v="0"/>
    <n v="0"/>
    <n v="1"/>
    <n v="151.5"/>
    <m/>
  </r>
  <r>
    <n v="1931"/>
    <s v="4РС12-1"/>
    <s v="Распорка"/>
    <s v="1632-2021-2.1.3-КМД5"/>
    <n v="1"/>
    <s v="Очередь 4"/>
    <x v="2"/>
    <n v="215.5"/>
    <n v="215.5"/>
    <s v="0"/>
    <n v="0"/>
    <n v="1"/>
    <n v="215.5"/>
    <m/>
  </r>
  <r>
    <n v="1932"/>
    <s v="4РС12-2"/>
    <s v="Распорка"/>
    <s v="1632-2021-2.1.3-КМД5"/>
    <n v="11"/>
    <s v="Очередь 4"/>
    <x v="2"/>
    <n v="181"/>
    <n v="1991"/>
    <s v="0"/>
    <n v="0"/>
    <n v="11"/>
    <n v="1991"/>
    <m/>
  </r>
  <r>
    <n v="1933"/>
    <s v="4РС12-3"/>
    <s v="Распорка"/>
    <s v="1632-2021-2.1.3-КМД5"/>
    <n v="1"/>
    <s v="Очередь 4"/>
    <x v="2"/>
    <n v="125"/>
    <n v="125"/>
    <s v="0"/>
    <n v="0"/>
    <n v="1"/>
    <n v="125"/>
    <m/>
  </r>
  <r>
    <n v="1934"/>
    <s v="4РФ1-1"/>
    <s v="Ригель фахверка"/>
    <s v="1632-2021-2.1.3-КМД5"/>
    <n v="1"/>
    <s v="Очередь 4"/>
    <x v="2"/>
    <n v="14.3"/>
    <n v="14.3"/>
    <s v="0"/>
    <n v="0"/>
    <n v="1"/>
    <n v="14.3"/>
    <m/>
  </r>
  <r>
    <n v="1935"/>
    <s v="4РФ1-2"/>
    <s v="Ригель фахверка"/>
    <s v="1632-2021-2.1.3-КМД5"/>
    <n v="4"/>
    <s v="Очередь 4"/>
    <x v="2"/>
    <n v="16.100000000000001"/>
    <n v="64.400000000000006"/>
    <s v="0"/>
    <n v="0"/>
    <n v="4"/>
    <n v="64.400000000000006"/>
    <m/>
  </r>
  <r>
    <n v="1936"/>
    <s v="4РФ1-3"/>
    <s v="Ригель фахверка"/>
    <s v="1632-2021-2.1.3-КМД5"/>
    <n v="1"/>
    <s v="Очередь 4"/>
    <x v="2"/>
    <n v="19.8"/>
    <n v="19.8"/>
    <s v="0"/>
    <n v="0"/>
    <n v="1"/>
    <n v="19.8"/>
    <m/>
  </r>
  <r>
    <n v="1937"/>
    <s v="4РФ1-4"/>
    <s v="Ригель фахверка"/>
    <s v="1632-2021-2.1.3-КМД5"/>
    <n v="6"/>
    <s v="Очередь 4"/>
    <x v="2"/>
    <n v="111.8"/>
    <n v="670.8"/>
    <s v="0"/>
    <n v="0"/>
    <n v="6"/>
    <n v="670.8"/>
    <m/>
  </r>
  <r>
    <n v="1938"/>
    <s v="4РФ1-5"/>
    <s v="Ригель фахверка"/>
    <s v="1632-2021-2.1.3-КМД5"/>
    <n v="24"/>
    <s v="Очередь 4"/>
    <x v="2"/>
    <n v="113.4"/>
    <n v="2721.6000000000004"/>
    <s v="0"/>
    <n v="0"/>
    <n v="24"/>
    <n v="2721.6000000000004"/>
    <m/>
  </r>
  <r>
    <n v="1939"/>
    <s v="4РФ1-6"/>
    <s v="Ригель фахверка"/>
    <s v="1632-2021-2.1.3-КМД5"/>
    <n v="24"/>
    <s v="Очередь 4"/>
    <x v="2"/>
    <n v="116.8"/>
    <n v="2803.2"/>
    <s v="0"/>
    <n v="0"/>
    <n v="24"/>
    <n v="2803.2"/>
    <m/>
  </r>
  <r>
    <n v="1940"/>
    <s v="4РФ1-7"/>
    <s v="Ригель фахверка"/>
    <s v="1632-2021-2.1.3-КМД5"/>
    <n v="12"/>
    <s v="Очередь 4"/>
    <x v="2"/>
    <n v="113.4"/>
    <n v="1360.8000000000002"/>
    <s v="0"/>
    <n v="0"/>
    <n v="12"/>
    <n v="1360.8000000000002"/>
    <m/>
  </r>
  <r>
    <n v="1941"/>
    <s v="4РФ1-8"/>
    <s v="Ригель фахверка"/>
    <s v="1632-2021-2.1.3-КМД5"/>
    <n v="6"/>
    <s v="Очередь 4"/>
    <x v="2"/>
    <n v="111.8"/>
    <n v="670.8"/>
    <s v="0"/>
    <n v="0"/>
    <n v="6"/>
    <n v="670.8"/>
    <m/>
  </r>
  <r>
    <n v="1942"/>
    <s v="4РФ1-9"/>
    <s v="Ригель фахверка"/>
    <s v="1632-2021-2.1.3-КМД5"/>
    <n v="2"/>
    <s v="Очередь 4"/>
    <x v="2"/>
    <n v="76.3"/>
    <n v="152.6"/>
    <s v="0"/>
    <n v="0"/>
    <n v="2"/>
    <n v="152.6"/>
    <m/>
  </r>
  <r>
    <n v="1943"/>
    <s v="4РФ1-10"/>
    <s v="Ригель фахверка"/>
    <s v="1632-2021-2.1.3-КМД5"/>
    <n v="1"/>
    <s v="Очередь 4"/>
    <x v="2"/>
    <n v="73.3"/>
    <n v="73.3"/>
    <s v="0"/>
    <n v="0"/>
    <n v="1"/>
    <n v="73.3"/>
    <m/>
  </r>
  <r>
    <n v="1944"/>
    <s v="4РФ1-11"/>
    <s v="Ригель фахверка"/>
    <s v="1632-2021-2.1.3-КМД5"/>
    <n v="2"/>
    <s v="Очередь 4"/>
    <x v="2"/>
    <n v="76.900000000000006"/>
    <n v="153.80000000000001"/>
    <s v="0"/>
    <n v="0"/>
    <n v="2"/>
    <n v="153.80000000000001"/>
    <m/>
  </r>
  <r>
    <n v="1945"/>
    <s v="4РФ1-12"/>
    <s v="Ригель фахверка"/>
    <s v="1632-2021-2.1.3-КМД5"/>
    <n v="1"/>
    <s v="Очередь 4"/>
    <x v="2"/>
    <n v="73.7"/>
    <n v="73.7"/>
    <s v="0"/>
    <n v="0"/>
    <n v="1"/>
    <n v="73.7"/>
    <m/>
  </r>
  <r>
    <n v="1946"/>
    <s v="4РФ1-13"/>
    <s v="Ригель фахверка"/>
    <s v="1632-2021-2.1.3-КМД5"/>
    <n v="1"/>
    <s v="Очередь 4"/>
    <x v="2"/>
    <n v="12.3"/>
    <n v="12.3"/>
    <s v="0"/>
    <n v="0"/>
    <n v="1"/>
    <n v="12.3"/>
    <m/>
  </r>
  <r>
    <n v="1947"/>
    <s v="4РФ1-14"/>
    <s v="Ригель фахверка"/>
    <s v="1632-2021-2.1.3-КМД5"/>
    <n v="3"/>
    <s v="Очередь 4"/>
    <x v="2"/>
    <n v="11.9"/>
    <n v="35.700000000000003"/>
    <s v="0"/>
    <n v="0"/>
    <n v="3"/>
    <n v="35.700000000000003"/>
    <m/>
  </r>
  <r>
    <n v="1948"/>
    <s v="4РФ1-15"/>
    <s v="Ригель фахверка"/>
    <s v="1632-2021-2.1.3-КМД5"/>
    <n v="1"/>
    <s v="Очередь 4"/>
    <x v="2"/>
    <n v="10.8"/>
    <n v="10.8"/>
    <s v="0"/>
    <n v="0"/>
    <n v="1"/>
    <n v="10.8"/>
    <m/>
  </r>
  <r>
    <n v="1949"/>
    <s v="4РФ1-16"/>
    <s v="Ригель фахверка"/>
    <s v="1632-2021-2.1.3-КМД5"/>
    <n v="1"/>
    <s v="Очередь 4"/>
    <x v="2"/>
    <n v="15.5"/>
    <n v="15.5"/>
    <s v="0"/>
    <n v="0"/>
    <n v="1"/>
    <n v="15.5"/>
    <m/>
  </r>
  <r>
    <n v="1950"/>
    <s v="4РФ1-17"/>
    <s v="Ригель фахверка"/>
    <s v="1632-2021-2.1.3-КМД5"/>
    <n v="3"/>
    <s v="Очередь 4"/>
    <x v="2"/>
    <n v="15"/>
    <n v="45"/>
    <s v="0"/>
    <n v="0"/>
    <n v="3"/>
    <n v="45"/>
    <m/>
  </r>
  <r>
    <n v="1951"/>
    <s v="4РФ1-18"/>
    <s v="Ригель фахверка"/>
    <s v="1632-2021-2.1.3-КМД5"/>
    <n v="1"/>
    <s v="Очередь 4"/>
    <x v="2"/>
    <n v="13.9"/>
    <n v="13.9"/>
    <s v="0"/>
    <n v="0"/>
    <n v="1"/>
    <n v="13.9"/>
    <m/>
  </r>
  <r>
    <n v="1952"/>
    <s v="4РФ2-1"/>
    <s v="Ригель фахверка"/>
    <s v="1632-2021-2.1.3-КМД5"/>
    <n v="7"/>
    <s v="Очередь 4"/>
    <x v="2"/>
    <n v="14.9"/>
    <n v="104.3"/>
    <s v="0"/>
    <n v="0"/>
    <n v="7"/>
    <n v="104.3"/>
    <m/>
  </r>
  <r>
    <n v="1953"/>
    <s v="4РФ3-1"/>
    <s v="Ригель фахверка"/>
    <s v="1632-2021-2.1.3-КМД5"/>
    <n v="18"/>
    <s v="Очередь 4"/>
    <x v="2"/>
    <n v="4.8"/>
    <n v="86.399999999999991"/>
    <s v="0"/>
    <n v="0"/>
    <n v="18"/>
    <n v="86.399999999999991"/>
    <m/>
  </r>
  <r>
    <n v="1954"/>
    <s v="4СВ1-1"/>
    <s v="Связь"/>
    <s v="1632-2021-2.1.3-КМД5"/>
    <n v="14"/>
    <s v="Очередь 4"/>
    <x v="2"/>
    <n v="235.1"/>
    <n v="3291.4"/>
    <s v="0"/>
    <n v="0"/>
    <n v="14"/>
    <n v="3291.4"/>
    <m/>
  </r>
  <r>
    <n v="1955"/>
    <s v="4СВ1-2"/>
    <s v="Связь"/>
    <s v="1632-2021-2.1.3-КМД5"/>
    <n v="14"/>
    <s v="Очередь 4"/>
    <x v="2"/>
    <n v="232.1"/>
    <n v="3249.4"/>
    <s v="0"/>
    <n v="0"/>
    <n v="14"/>
    <n v="3249.4"/>
    <m/>
  </r>
  <r>
    <n v="1956"/>
    <s v="4СВ1-3"/>
    <s v="Связь"/>
    <s v="1632-2021-2.1.3-КМД5"/>
    <n v="2"/>
    <s v="Очередь 4"/>
    <x v="2"/>
    <n v="238.9"/>
    <n v="477.8"/>
    <s v="0"/>
    <n v="0"/>
    <n v="2"/>
    <n v="477.8"/>
    <m/>
  </r>
  <r>
    <n v="1957"/>
    <s v="4СВ2-1"/>
    <s v="Связь"/>
    <s v="1632-2021-2.1.3-КМД5"/>
    <n v="4"/>
    <s v="Очередь 4"/>
    <x v="2"/>
    <n v="240.1"/>
    <n v="960.4"/>
    <s v="0"/>
    <n v="0"/>
    <n v="4"/>
    <n v="960.4"/>
    <m/>
  </r>
  <r>
    <n v="1958"/>
    <s v="4СВ2-2"/>
    <s v="Связь"/>
    <s v="1632-2021-2.1.3-КМД5"/>
    <n v="2"/>
    <s v="Очередь 4"/>
    <x v="2"/>
    <n v="230"/>
    <n v="460"/>
    <s v="0"/>
    <n v="0"/>
    <n v="2"/>
    <n v="460"/>
    <m/>
  </r>
  <r>
    <n v="1959"/>
    <s v="4СВ3-1"/>
    <s v="Связь"/>
    <s v="1632-2021-2.1.3-КМД5"/>
    <n v="2"/>
    <s v="Очередь 4"/>
    <x v="2"/>
    <n v="377.3"/>
    <n v="754.6"/>
    <s v="0"/>
    <n v="0"/>
    <n v="2"/>
    <n v="754.6"/>
    <m/>
  </r>
  <r>
    <n v="1960"/>
    <s v="4СВ4-1"/>
    <s v="Связь"/>
    <s v="1632-2021-2.1.3-КМД5"/>
    <n v="1"/>
    <s v="Очередь 4"/>
    <x v="2"/>
    <n v="212.7"/>
    <n v="212.7"/>
    <s v="0"/>
    <n v="0"/>
    <n v="1"/>
    <n v="212.7"/>
    <m/>
  </r>
  <r>
    <n v="1961"/>
    <s v="4СВ4-2"/>
    <s v="Связь"/>
    <s v="1632-2021-2.1.3-КМД5"/>
    <n v="2"/>
    <s v="Очередь 4"/>
    <x v="2"/>
    <n v="214.9"/>
    <n v="429.8"/>
    <s v="0"/>
    <n v="0"/>
    <n v="2"/>
    <n v="429.8"/>
    <m/>
  </r>
  <r>
    <n v="1962"/>
    <s v="4СВ4-3"/>
    <s v="Связь"/>
    <s v="1632-2021-2.1.3-КМД5"/>
    <n v="1"/>
    <s v="Очередь 4"/>
    <x v="2"/>
    <n v="212.7"/>
    <n v="212.7"/>
    <s v="0"/>
    <n v="0"/>
    <n v="1"/>
    <n v="212.7"/>
    <m/>
  </r>
  <r>
    <n v="1963"/>
    <s v="4СВ5-1"/>
    <s v="Связь"/>
    <s v="1632-2021-2.1.3-КМД5"/>
    <n v="2"/>
    <s v="Очередь 4"/>
    <x v="2"/>
    <n v="103.8"/>
    <n v="207.6"/>
    <s v="0"/>
    <n v="0"/>
    <n v="2"/>
    <n v="207.6"/>
    <m/>
  </r>
  <r>
    <n v="1964"/>
    <s v="4СВ5-2"/>
    <s v="Связь"/>
    <s v="1632-2021-2.1.3-КМД5"/>
    <n v="2"/>
    <s v="Очередь 4"/>
    <x v="2"/>
    <n v="106.7"/>
    <n v="213.4"/>
    <s v="0"/>
    <n v="0"/>
    <n v="2"/>
    <n v="213.4"/>
    <m/>
  </r>
  <r>
    <n v="1965"/>
    <s v="4СВ5-3"/>
    <s v="Связь"/>
    <s v="1632-2021-2.1.3-КМД5"/>
    <n v="4"/>
    <s v="Очередь 4"/>
    <x v="2"/>
    <n v="45.2"/>
    <n v="180.8"/>
    <s v="0"/>
    <n v="0"/>
    <n v="4"/>
    <n v="180.8"/>
    <m/>
  </r>
  <r>
    <n v="1966"/>
    <s v="4СГ1-1"/>
    <s v="Связь"/>
    <s v="1632-2021-2.1.3-КМД5"/>
    <n v="25"/>
    <s v="Очередь 4"/>
    <x v="2"/>
    <n v="53.5"/>
    <n v="1337.5"/>
    <s v="0"/>
    <n v="0"/>
    <n v="25"/>
    <n v="1337.5"/>
    <m/>
  </r>
  <r>
    <n v="1967"/>
    <s v="4СГ1-2"/>
    <s v="Связь"/>
    <s v="1632-2021-2.1.3-КМД5"/>
    <n v="1"/>
    <s v="Очередь 4"/>
    <x v="2"/>
    <n v="46.4"/>
    <n v="46.4"/>
    <s v="0"/>
    <n v="0"/>
    <n v="1"/>
    <n v="46.4"/>
    <m/>
  </r>
  <r>
    <n v="1968"/>
    <s v="4СГ1-3"/>
    <s v="Связь"/>
    <s v="1632-2021-2.1.3-КМД5"/>
    <n v="1"/>
    <s v="Очередь 4"/>
    <x v="2"/>
    <n v="48.5"/>
    <n v="48.5"/>
    <s v="0"/>
    <n v="0"/>
    <n v="1"/>
    <n v="48.5"/>
    <m/>
  </r>
  <r>
    <n v="1969"/>
    <s v="4СГ1-4"/>
    <s v="Связь"/>
    <s v="1632-2021-2.1.3-КМД5"/>
    <n v="1"/>
    <s v="Очередь 4"/>
    <x v="2"/>
    <n v="52.6"/>
    <n v="52.6"/>
    <s v="0"/>
    <n v="0"/>
    <n v="1"/>
    <n v="52.6"/>
    <m/>
  </r>
  <r>
    <n v="1970"/>
    <s v="4СГ1-5"/>
    <s v="Связь"/>
    <s v="1632-2021-2.1.3-КМД5"/>
    <n v="1"/>
    <s v="Очередь 4"/>
    <x v="2"/>
    <n v="37.299999999999997"/>
    <n v="37.299999999999997"/>
    <s v="0"/>
    <n v="0"/>
    <n v="1"/>
    <n v="37.299999999999997"/>
    <m/>
  </r>
  <r>
    <n v="1971"/>
    <s v="4СГ1-6"/>
    <s v="Связь"/>
    <s v="1632-2021-2.1.3-КМД5"/>
    <n v="1"/>
    <s v="Очередь 4"/>
    <x v="2"/>
    <n v="35.700000000000003"/>
    <n v="35.700000000000003"/>
    <s v="0"/>
    <n v="0"/>
    <n v="1"/>
    <n v="35.700000000000003"/>
    <m/>
  </r>
  <r>
    <n v="1972"/>
    <s v="4СГ1-7"/>
    <s v="Связь"/>
    <s v="1632-2021-2.1.3-КМД5"/>
    <n v="1"/>
    <s v="Очередь 4"/>
    <x v="2"/>
    <n v="30.1"/>
    <n v="30.1"/>
    <s v="0"/>
    <n v="0"/>
    <n v="1"/>
    <n v="30.1"/>
    <m/>
  </r>
  <r>
    <n v="1973"/>
    <s v="4СГ1-8"/>
    <s v="Связь"/>
    <s v="1632-2021-2.1.3-КМД5"/>
    <n v="1"/>
    <s v="Очередь 4"/>
    <x v="2"/>
    <n v="35.200000000000003"/>
    <n v="35.200000000000003"/>
    <s v="0"/>
    <n v="0"/>
    <n v="1"/>
    <n v="35.200000000000003"/>
    <m/>
  </r>
  <r>
    <n v="1974"/>
    <s v="4СГ1-9"/>
    <s v="Связь"/>
    <s v="1632-2021-2.1.3-КМД5"/>
    <n v="1"/>
    <s v="Очередь 4"/>
    <x v="2"/>
    <n v="24.7"/>
    <n v="24.7"/>
    <s v="0"/>
    <n v="0"/>
    <n v="1"/>
    <n v="24.7"/>
    <m/>
  </r>
  <r>
    <n v="1975"/>
    <s v="4СГ1-10"/>
    <s v="Связь"/>
    <s v="1632-2021-2.1.3-КМД5"/>
    <n v="1"/>
    <s v="Очередь 4"/>
    <x v="2"/>
    <n v="69.900000000000006"/>
    <n v="69.900000000000006"/>
    <s v="0"/>
    <n v="0"/>
    <n v="1"/>
    <n v="69.900000000000006"/>
    <m/>
  </r>
  <r>
    <n v="1976"/>
    <s v="4СГ2-1"/>
    <s v="Связь"/>
    <s v="1632-2021-2.1.3-КМД5"/>
    <n v="2"/>
    <s v="Очередь 4"/>
    <x v="2"/>
    <n v="216.8"/>
    <n v="433.6"/>
    <s v="0"/>
    <n v="0"/>
    <n v="2"/>
    <n v="433.6"/>
    <m/>
  </r>
  <r>
    <n v="1977"/>
    <s v="4СГ2-2"/>
    <s v="Связь"/>
    <s v="1632-2021-2.1.3-КМД5"/>
    <n v="1"/>
    <s v="Очередь 4"/>
    <x v="2"/>
    <n v="219.2"/>
    <n v="219.2"/>
    <s v="0"/>
    <n v="0"/>
    <n v="1"/>
    <n v="219.2"/>
    <m/>
  </r>
  <r>
    <n v="1978"/>
    <s v="4СГ2-3"/>
    <s v="Связь"/>
    <s v="1632-2021-2.1.3-КМД5"/>
    <n v="1"/>
    <s v="Очередь 4"/>
    <x v="2"/>
    <n v="219.2"/>
    <n v="219.2"/>
    <s v="0"/>
    <n v="0"/>
    <n v="1"/>
    <n v="219.2"/>
    <m/>
  </r>
  <r>
    <n v="1979"/>
    <s v="4СТ1-1"/>
    <s v="Стойка"/>
    <s v="1632-2021-2.1.3-КМД5"/>
    <n v="1"/>
    <s v="Очередь 4"/>
    <x v="2"/>
    <n v="322.89999999999998"/>
    <n v="322.89999999999998"/>
    <s v="0"/>
    <n v="0"/>
    <n v="1"/>
    <n v="322.89999999999998"/>
    <m/>
  </r>
  <r>
    <n v="1980"/>
    <s v="4СТ1-2"/>
    <s v="Стойка"/>
    <s v="1632-2021-2.1.3-КМД5"/>
    <n v="1"/>
    <s v="Очередь 4"/>
    <x v="2"/>
    <n v="473.1"/>
    <n v="473.1"/>
    <s v="0"/>
    <n v="0"/>
    <n v="1"/>
    <n v="473.1"/>
    <m/>
  </r>
  <r>
    <n v="1981"/>
    <s v="4СФ1-1"/>
    <s v="Стойка фахверка"/>
    <s v="1632-2021-2.1.3-КМД5"/>
    <n v="1"/>
    <s v="Очередь 4"/>
    <x v="2"/>
    <n v="61.1"/>
    <n v="61.1"/>
    <s v="0"/>
    <n v="0"/>
    <n v="1"/>
    <n v="61.1"/>
    <m/>
  </r>
  <r>
    <n v="1982"/>
    <s v="4СФ1-2"/>
    <s v="Стойка фахверка"/>
    <s v="1632-2021-2.1.3-КМД5"/>
    <n v="1"/>
    <s v="Очередь 4"/>
    <x v="2"/>
    <n v="237.1"/>
    <n v="237.1"/>
    <s v="0"/>
    <n v="0"/>
    <n v="1"/>
    <n v="237.1"/>
    <m/>
  </r>
  <r>
    <n v="1983"/>
    <s v="4СФ2-1"/>
    <s v="Стойка фахверка"/>
    <s v="1632-2021-2.1.3-КМД5"/>
    <n v="12"/>
    <s v="Очередь 4"/>
    <x v="2"/>
    <n v="28.9"/>
    <n v="346.79999999999995"/>
    <s v="0"/>
    <n v="0"/>
    <n v="12"/>
    <n v="346.79999999999995"/>
    <m/>
  </r>
  <r>
    <n v="1984"/>
    <s v="4СФ2-2"/>
    <s v="Стойка фахверка"/>
    <s v="1632-2021-2.1.3-КМД5"/>
    <n v="1"/>
    <s v="Очередь 4"/>
    <x v="2"/>
    <n v="36"/>
    <n v="36"/>
    <s v="0"/>
    <n v="0"/>
    <n v="1"/>
    <n v="36"/>
    <m/>
  </r>
  <r>
    <n v="1985"/>
    <s v="4СФ2-3"/>
    <s v="Стойка фахверка"/>
    <s v="1632-2021-2.1.3-КМД5"/>
    <n v="1"/>
    <s v="Очередь 4"/>
    <x v="2"/>
    <n v="45.9"/>
    <n v="45.9"/>
    <s v="0"/>
    <n v="0"/>
    <n v="1"/>
    <n v="45.9"/>
    <m/>
  </r>
  <r>
    <n v="1986"/>
    <s v="4СФ3-1"/>
    <s v="Стойка фахверка"/>
    <s v="1632-2021-2.1.3-КМД5"/>
    <n v="1"/>
    <s v="Очередь 4"/>
    <x v="2"/>
    <n v="9.4"/>
    <n v="9.4"/>
    <s v="0"/>
    <n v="0"/>
    <n v="1"/>
    <n v="9.4"/>
    <m/>
  </r>
  <r>
    <n v="1987"/>
    <s v="4СФ3-2"/>
    <s v="Стойка фахверка"/>
    <s v="1632-2021-2.1.3-КМД5"/>
    <n v="1"/>
    <s v="Очередь 4"/>
    <x v="2"/>
    <n v="8.8000000000000007"/>
    <n v="8.8000000000000007"/>
    <s v="0"/>
    <n v="0"/>
    <n v="1"/>
    <n v="8.8000000000000007"/>
    <m/>
  </r>
  <r>
    <n v="1988"/>
    <s v="4СФ3-3"/>
    <s v="Стойка фахверка"/>
    <s v="1632-2021-2.1.3-КМД5"/>
    <n v="13"/>
    <s v="Очередь 4"/>
    <x v="2"/>
    <n v="10.9"/>
    <n v="141.70000000000002"/>
    <s v="0"/>
    <n v="0"/>
    <n v="13"/>
    <n v="141.70000000000002"/>
    <m/>
  </r>
  <r>
    <n v="1989"/>
    <s v="4СФ3-4"/>
    <s v="Стойка фахверка"/>
    <s v="1632-2021-2.1.3-КМД5"/>
    <n v="1"/>
    <s v="Очередь 4"/>
    <x v="2"/>
    <n v="10.4"/>
    <n v="10.4"/>
    <s v="0"/>
    <n v="0"/>
    <n v="1"/>
    <n v="10.4"/>
    <m/>
  </r>
  <r>
    <n v="1990"/>
    <s v="4СФ3-5"/>
    <s v="Стойка фахверка"/>
    <s v="1632-2021-2.1.3-КМД5"/>
    <n v="12"/>
    <s v="Очередь 4"/>
    <x v="2"/>
    <n v="8.8000000000000007"/>
    <n v="105.60000000000001"/>
    <s v="0"/>
    <n v="0"/>
    <n v="12"/>
    <n v="105.60000000000001"/>
    <m/>
  </r>
  <r>
    <n v="1991"/>
    <s v="4СФ3-6"/>
    <s v="Стойка фахверка"/>
    <s v="1632-2021-2.1.3-КМД5"/>
    <n v="12"/>
    <s v="Очередь 4"/>
    <x v="2"/>
    <n v="10.5"/>
    <n v="126"/>
    <s v="0"/>
    <n v="0"/>
    <n v="12"/>
    <n v="126"/>
    <m/>
  </r>
  <r>
    <n v="1992"/>
    <s v="4СФ3-7"/>
    <s v="Стойка фахверка"/>
    <s v="1632-2021-2.1.3-КМД5"/>
    <n v="1"/>
    <s v="Очередь 4"/>
    <x v="2"/>
    <n v="9.6"/>
    <n v="9.6"/>
    <s v="0"/>
    <n v="0"/>
    <n v="1"/>
    <n v="9.6"/>
    <m/>
  </r>
  <r>
    <n v="1993"/>
    <s v="4СФ3-8"/>
    <s v="Стойка фахверка"/>
    <s v="1632-2021-2.1.3-КМД5"/>
    <n v="1"/>
    <s v="Очередь 4"/>
    <x v="2"/>
    <n v="9.3000000000000007"/>
    <n v="9.3000000000000007"/>
    <s v="0"/>
    <n v="0"/>
    <n v="1"/>
    <n v="9.3000000000000007"/>
    <m/>
  </r>
  <r>
    <n v="1994"/>
    <s v="4СФ3-9"/>
    <s v="Стойка фахверка"/>
    <s v="1632-2021-2.1.3-КМД5"/>
    <n v="2"/>
    <s v="Очередь 4"/>
    <x v="2"/>
    <n v="10.8"/>
    <n v="21.6"/>
    <s v="0"/>
    <n v="0"/>
    <n v="2"/>
    <n v="21.6"/>
    <m/>
  </r>
  <r>
    <n v="1995"/>
    <s v="4СФ3-10"/>
    <s v="Стойка фахверка"/>
    <s v="1632-2021-2.1.3-КМД5"/>
    <n v="1"/>
    <s v="Очередь 4"/>
    <x v="2"/>
    <n v="13.1"/>
    <n v="13.1"/>
    <s v="0"/>
    <n v="0"/>
    <n v="1"/>
    <n v="13.1"/>
    <m/>
  </r>
  <r>
    <n v="1996"/>
    <s v="4СФ3-11"/>
    <s v="Стойка фахверка"/>
    <s v="1632-2021-2.1.3-КМД5"/>
    <n v="2"/>
    <s v="Очередь 4"/>
    <x v="2"/>
    <n v="8"/>
    <n v="16"/>
    <s v="0"/>
    <n v="0"/>
    <n v="2"/>
    <n v="16"/>
    <m/>
  </r>
  <r>
    <n v="1997"/>
    <s v="4СФ3-12"/>
    <s v="Стойка фахверка"/>
    <s v="1632-2021-2.1.3-КМД5"/>
    <n v="1"/>
    <s v="Очередь 4"/>
    <x v="2"/>
    <n v="12.4"/>
    <n v="12.4"/>
    <s v="0"/>
    <n v="0"/>
    <n v="1"/>
    <n v="12.4"/>
    <m/>
  </r>
  <r>
    <n v="1998"/>
    <s v="4ФП2-1"/>
    <s v="Ферма"/>
    <s v="1632-2021-2.1.3-КМД5"/>
    <n v="11"/>
    <s v="Очередь 4"/>
    <x v="2"/>
    <n v="1414.8"/>
    <n v="15562.8"/>
    <s v="0"/>
    <n v="0"/>
    <n v="11"/>
    <n v="15562.8"/>
    <m/>
  </r>
  <r>
    <n v="1999"/>
    <s v="4Ш-1"/>
    <s v="Шайба"/>
    <s v="1632-2021-2.1.3-КМД5"/>
    <n v="128"/>
    <s v="Очередь 4"/>
    <x v="2"/>
    <n v="1.6"/>
    <n v="204.8"/>
    <s v="0"/>
    <n v="0"/>
    <n v="128"/>
    <n v="204.8"/>
    <m/>
  </r>
  <r>
    <n v="2000"/>
    <s v="4Ш-2"/>
    <s v="Шайба"/>
    <s v="1632-2021-2.1.3-КМД5"/>
    <n v="8"/>
    <s v="Очередь 4"/>
    <x v="2"/>
    <n v="1"/>
    <n v="8"/>
    <s v="0"/>
    <n v="0"/>
    <n v="8"/>
    <n v="8"/>
    <m/>
  </r>
  <r>
    <n v="2001"/>
    <s v="4Щ1-1"/>
    <s v="Щит"/>
    <s v="1632-2021-2.1.3-КМД5"/>
    <n v="8"/>
    <s v="Очередь 4"/>
    <x v="2"/>
    <n v="47.7"/>
    <n v="381.6"/>
    <s v="0"/>
    <n v="0"/>
    <n v="8"/>
    <n v="381.6"/>
    <m/>
  </r>
  <r>
    <n v="2002"/>
    <s v="4Щ2-1"/>
    <s v="Щит"/>
    <s v="1632-2021-2.1.3-КМД5"/>
    <n v="4"/>
    <n v="2"/>
    <x v="2"/>
    <n v="23.4"/>
    <n v="93.6"/>
    <s v="0"/>
    <n v="0"/>
    <n v="4"/>
    <n v="93.6"/>
    <m/>
  </r>
  <r>
    <m/>
    <m/>
    <m/>
    <m/>
    <m/>
    <m/>
    <x v="2"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9">
  <r>
    <n v="1"/>
    <s v="1Б1-4"/>
    <n v="2"/>
    <n v="2"/>
    <s v="ОВ3-0901/25"/>
    <n v="9102.4"/>
    <n v="9102.4"/>
    <d v="2025-01-09T00:00:00"/>
    <d v="2025-01-11T00:00:00"/>
    <d v="2025-01-13T00:00:00"/>
    <x v="0"/>
    <n v="1693046.4"/>
    <m/>
    <m/>
    <m/>
  </r>
  <r>
    <n v="2"/>
    <s v="1Б1-6"/>
    <n v="1"/>
    <n v="1"/>
    <s v="ОВ3-0901/25"/>
    <n v="4528.7"/>
    <n v="4528.7"/>
    <d v="2025-01-09T00:00:00"/>
    <d v="2025-01-11T00:00:00"/>
    <d v="2025-01-13T00:00:00"/>
    <x v="0"/>
    <n v="842338.2"/>
    <m/>
    <m/>
    <m/>
  </r>
  <r>
    <n v="3"/>
    <s v="2Б1-2"/>
    <n v="1"/>
    <n v="4"/>
    <s v="ОВ3-0901/25"/>
    <n v="4551.2"/>
    <n v="4551.2"/>
    <d v="2025-01-09T00:00:00"/>
    <d v="2025-01-11T00:00:00"/>
    <d v="2025-01-13T00:00:00"/>
    <x v="0"/>
    <n v="846523.2"/>
    <m/>
    <m/>
    <m/>
  </r>
  <r>
    <n v="4"/>
    <s v="1Б1-2"/>
    <n v="1"/>
    <n v="1"/>
    <s v="ОВ4-0901/25"/>
    <n v="4517.2"/>
    <n v="4517.2"/>
    <d v="2025-01-09T00:00:00"/>
    <d v="2025-01-11T00:00:00"/>
    <d v="2025-01-13T00:00:00"/>
    <x v="1"/>
    <n v="840199.2"/>
    <m/>
    <m/>
    <m/>
  </r>
  <r>
    <n v="5"/>
    <s v="2Б1-2"/>
    <n v="3"/>
    <n v="4"/>
    <s v="ОВ4-0901/25"/>
    <n v="13653.599999999999"/>
    <n v="13653.599999999999"/>
    <d v="2025-01-09T00:00:00"/>
    <d v="2025-01-11T00:00:00"/>
    <d v="2025-01-13T00:00:00"/>
    <x v="1"/>
    <n v="2539569.5999999996"/>
    <m/>
    <m/>
    <m/>
  </r>
  <r>
    <n v="6"/>
    <s v="1Б1-5"/>
    <n v="2"/>
    <n v="2"/>
    <s v="ОВ1-1301/25"/>
    <n v="9071.2000000000007"/>
    <n v="9071.2000000000007"/>
    <d v="2025-01-13T00:00:00"/>
    <d v="2025-01-15T00:00:00"/>
    <d v="2025-01-15T00:00:00"/>
    <x v="2"/>
    <n v="1687243.2000000002"/>
    <m/>
    <m/>
    <m/>
  </r>
  <r>
    <n v="7"/>
    <s v="2К2-2"/>
    <n v="6"/>
    <n v="6"/>
    <s v="ОВ1-1301/25"/>
    <n v="10588.2"/>
    <n v="10588.2"/>
    <d v="2025-01-13T00:00:00"/>
    <d v="2025-01-15T00:00:00"/>
    <d v="2025-01-15T00:00:00"/>
    <x v="2"/>
    <n v="1969405.2000000002"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  <r>
    <m/>
    <m/>
    <m/>
    <m/>
    <m/>
    <m/>
    <m/>
    <m/>
    <m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BF8C5D-1B32-482C-A7E4-836C8D2ED531}" name="Сводная таблица4" cacheId="1" applyNumberFormats="0" applyBorderFormats="0" applyFontFormats="0" applyPatternFormats="0" applyAlignmentFormats="0" applyWidthHeightFormats="1" dataCaption="Значения" updatedVersion="8" minRefreshableVersion="3" showDrill="0" useAutoFormatting="1" colGrandTotals="0" itemPrintTitles="1" createdVersion="8" indent="0" outline="1" outlineData="1" multipleFieldFilters="0" rowHeaderCaption="Водитель">
  <location ref="A2:B6" firstHeaderRow="1" firstDataRow="1" firstDataCol="1"/>
  <pivotFields count="15">
    <pivotField showAll="0"/>
    <pivotField showAll="0"/>
    <pivotField showAll="0"/>
    <pivotField showAll="0"/>
    <pivotField showAll="0"/>
    <pivotField dataField="1" numFmtId="2" showAll="0"/>
    <pivotField showAll="0"/>
    <pivotField numFmtId="14" showAll="0"/>
    <pivotField numFmtId="14" showAll="0"/>
    <pivotField numFmtId="14" showAll="0"/>
    <pivotField axis="axisRow" showAll="0">
      <items count="17">
        <item m="1" x="5"/>
        <item m="1" x="10"/>
        <item m="1" x="15"/>
        <item m="1" x="12"/>
        <item m="1" x="9"/>
        <item m="1" x="14"/>
        <item m="1" x="11"/>
        <item m="1" x="4"/>
        <item m="1" x="7"/>
        <item m="1" x="6"/>
        <item m="1" x="13"/>
        <item m="1" x="8"/>
        <item h="1" x="3"/>
        <item x="0"/>
        <item x="1"/>
        <item x="2"/>
        <item t="default"/>
      </items>
    </pivotField>
    <pivotField numFmtId="2" showAll="0"/>
    <pivotField showAll="0"/>
    <pivotField showAll="0"/>
    <pivotField showAll="0"/>
  </pivotFields>
  <rowFields count="1">
    <field x="10"/>
  </rowFields>
  <rowItems count="4">
    <i>
      <x v="13"/>
    </i>
    <i>
      <x v="14"/>
    </i>
    <i>
      <x v="15"/>
    </i>
    <i t="grand">
      <x/>
    </i>
  </rowItems>
  <colItems count="1">
    <i/>
  </colItems>
  <dataFields count="1">
    <dataField name="Масса:" fld="5" baseField="0" baseItem="0" numFmtId="43"/>
  </dataFields>
  <formats count="27">
    <format dxfId="28">
      <pivotArea dataOnly="0" labelOnly="1" outline="0" axis="axisValues" fieldPosition="0"/>
    </format>
    <format dxfId="27">
      <pivotArea dataOnly="0" labelOnly="1" outline="0" axis="axisValues" fieldPosition="0"/>
    </format>
    <format dxfId="26">
      <pivotArea outline="0" collapsedLevelsAreSubtotals="1" fieldPosition="0"/>
    </format>
    <format dxfId="25">
      <pivotArea dataOnly="0" labelOnly="1" outline="0" axis="axisValues" fieldPosition="0"/>
    </format>
    <format dxfId="24">
      <pivotArea outline="0" collapsedLevelsAreSubtotals="1" fieldPosition="0"/>
    </format>
    <format dxfId="23">
      <pivotArea outline="0" collapsedLevelsAreSubtotals="1" fieldPosition="0"/>
    </format>
    <format dxfId="22">
      <pivotArea dataOnly="0" labelOnly="1" outline="0" axis="axisValues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10" type="button" dataOnly="0" labelOnly="1" outline="0" axis="axisRow" fieldPosition="0"/>
    </format>
    <format dxfId="18">
      <pivotArea dataOnly="0" labelOnly="1" grandRow="1" outline="0" fieldPosition="0"/>
    </format>
    <format dxfId="17">
      <pivotArea dataOnly="0" labelOnly="1" outline="0" axis="axisValues" fieldPosition="0"/>
    </format>
    <format dxfId="16">
      <pivotArea grandRow="1" outline="0" collapsedLevelsAreSubtotals="1" fieldPosition="0"/>
    </format>
    <format dxfId="15">
      <pivotArea grandRow="1" outline="0" collapsedLevelsAreSubtotals="1" fieldPosition="0"/>
    </format>
    <format dxfId="14">
      <pivotArea dataOnly="0" labelOnly="1" grandRow="1" outline="0" fieldPosition="0"/>
    </format>
    <format dxfId="13">
      <pivotArea collapsedLevelsAreSubtotals="1" fieldPosition="0">
        <references count="1">
          <reference field="10" count="0"/>
        </references>
      </pivotArea>
    </format>
    <format dxfId="12">
      <pivotArea dataOnly="0" labelOnly="1" fieldPosition="0">
        <references count="1">
          <reference field="10" count="0"/>
        </references>
      </pivotArea>
    </format>
    <format dxfId="11">
      <pivotArea field="10" type="button" dataOnly="0" labelOnly="1" outline="0" axis="axisRow" fieldPosition="0"/>
    </format>
    <format dxfId="10">
      <pivotArea dataOnly="0" labelOnly="1" fieldPosition="0">
        <references count="1">
          <reference field="10" count="0"/>
        </references>
      </pivotArea>
    </format>
    <format dxfId="9">
      <pivotArea dataOnly="0" labelOnly="1" grandRow="1" outline="0" fieldPosition="0"/>
    </format>
    <format dxfId="8">
      <pivotArea dataOnly="0" outline="0" axis="axisValues" fieldPosition="0"/>
    </format>
    <format dxfId="7">
      <pivotArea field="10" type="button" dataOnly="0" labelOnly="1" outline="0" axis="axisRow" fieldPosition="0"/>
    </format>
    <format dxfId="6">
      <pivotArea dataOnly="0" labelOnly="1" outline="0" axis="axisValues" fieldPosition="0"/>
    </format>
    <format dxfId="5">
      <pivotArea field="10" type="button" dataOnly="0" labelOnly="1" outline="0" axis="axisRow" fieldPosition="0"/>
    </format>
    <format dxfId="4">
      <pivotArea dataOnly="0" labelOnly="1" outline="0" axis="axisValues" fieldPosition="0"/>
    </format>
    <format dxfId="3">
      <pivotArea collapsedLevelsAreSubtotals="1" fieldPosition="0">
        <references count="1">
          <reference field="10" count="1">
            <x v="0"/>
          </reference>
        </references>
      </pivotArea>
    </format>
    <format dxfId="2">
      <pivotArea outline="0" collapsedLevelsAreSubtotals="1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52AA70-2A97-4B43-8A3C-54F0D90EC5FA}" name="Сводная таблица6" cacheId="0" applyNumberFormats="0" applyBorderFormats="0" applyFontFormats="0" applyPatternFormats="0" applyAlignmentFormats="0" applyWidthHeightFormats="1" dataCaption="Значения" updatedVersion="8" minRefreshableVersion="3" showDrill="0" useAutoFormatting="1" rowGrandTotals="0" colGrandTotals="0" itemPrintTitles="1" createdVersion="8" indent="0" outline="1" outlineData="1" multipleFieldFilters="0" rowHeaderCaption="Секция">
  <location ref="D2:F4" firstHeaderRow="0" firstDataRow="1" firstDataCol="1"/>
  <pivotFields count="14">
    <pivotField showAll="0"/>
    <pivotField showAll="0"/>
    <pivotField showAll="0"/>
    <pivotField showAll="0"/>
    <pivotField showAll="0"/>
    <pivotField showAll="0"/>
    <pivotField axis="axisRow" showAll="0">
      <items count="6">
        <item x="0"/>
        <item m="1" x="4"/>
        <item m="1" x="3"/>
        <item h="1" x="2"/>
        <item x="1"/>
        <item t="default"/>
      </items>
    </pivotField>
    <pivotField showAll="0"/>
    <pivotField showAll="0"/>
    <pivotField showAll="0"/>
    <pivotField dataField="1" showAll="0"/>
    <pivotField showAll="0"/>
    <pivotField dataField="1" showAll="0"/>
    <pivotField showAll="0"/>
  </pivotFields>
  <rowFields count="1">
    <field x="6"/>
  </rowFields>
  <rowItems count="2">
    <i>
      <x/>
    </i>
    <i>
      <x v="4"/>
    </i>
  </rowItems>
  <colFields count="1">
    <field x="-2"/>
  </colFields>
  <colItems count="2">
    <i>
      <x/>
    </i>
    <i i="1">
      <x v="1"/>
    </i>
  </colItems>
  <dataFields count="2">
    <dataField name="Отгружено" fld="10" baseField="7" baseItem="0" numFmtId="43"/>
    <dataField name="Остаток" fld="12" baseField="7" baseItem="0" numFmtId="43"/>
  </dataFields>
  <formats count="37">
    <format dxfId="65">
      <pivotArea dataOnly="0" labelOnly="1" outline="0" axis="axisValues" fieldPosition="0"/>
    </format>
    <format dxfId="64">
      <pivotArea dataOnly="0" labelOnly="1" outline="0" axis="axisValues" fieldPosition="0"/>
    </format>
    <format dxfId="63">
      <pivotArea outline="0" collapsedLevelsAreSubtotals="1" fieldPosition="0"/>
    </format>
    <format dxfId="62">
      <pivotArea dataOnly="0" labelOnly="1" outline="0" axis="axisValues" fieldPosition="0"/>
    </format>
    <format dxfId="61">
      <pivotArea outline="0" collapsedLevelsAreSubtotals="1" fieldPosition="0"/>
    </format>
    <format dxfId="60">
      <pivotArea outline="0" collapsedLevelsAreSubtotals="1" fieldPosition="0"/>
    </format>
    <format dxfId="59">
      <pivotArea dataOnly="0" labelOnly="1" outline="0" axis="axisValues" fieldPosition="0"/>
    </format>
    <format dxfId="58">
      <pivotArea type="all" dataOnly="0" outline="0" fieldPosition="0"/>
    </format>
    <format dxfId="57">
      <pivotArea outline="0" collapsedLevelsAreSubtotals="1" fieldPosition="0"/>
    </format>
    <format dxfId="56">
      <pivotArea field="6" type="button" dataOnly="0" labelOnly="1" outline="0" axis="axisRow" fieldPosition="0"/>
    </format>
    <format dxfId="55">
      <pivotArea dataOnly="0" labelOnly="1" fieldPosition="0">
        <references count="1">
          <reference field="6" count="0"/>
        </references>
      </pivotArea>
    </format>
    <format dxfId="5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3">
      <pivotArea field="6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51">
      <pivotArea type="all" dataOnly="0" outline="0" fieldPosition="0"/>
    </format>
    <format dxfId="50">
      <pivotArea outline="0" collapsedLevelsAreSubtotals="1" fieldPosition="0"/>
    </format>
    <format dxfId="49">
      <pivotArea field="6" type="button" dataOnly="0" labelOnly="1" outline="0" axis="axisRow" fieldPosition="0"/>
    </format>
    <format dxfId="48">
      <pivotArea dataOnly="0" labelOnly="1" fieldPosition="0">
        <references count="1">
          <reference field="6" count="0"/>
        </references>
      </pivotArea>
    </format>
    <format dxfId="4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6">
      <pivotArea field="6" type="button" dataOnly="0" labelOnly="1" outline="0" axis="axisRow" fieldPosition="0"/>
    </format>
    <format dxfId="4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4">
      <pivotArea field="6" type="button" dataOnly="0" labelOnly="1" outline="0" axis="axisRow" fieldPosition="0"/>
    </format>
    <format dxfId="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41">
      <pivotArea outline="0" collapsedLevelsAreSubtotals="1" fieldPosition="0"/>
    </format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8">
      <pivotArea outline="0" collapsedLevelsAreSubtotals="1" fieldPosition="0"/>
    </format>
    <format dxfId="3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1"/>
          </reference>
          <reference field="6" count="1">
            <x v="0"/>
          </reference>
        </references>
      </pivotArea>
    </format>
    <format dxfId="35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3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32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1">
      <pivotArea dataOnly="0" outline="0" fieldPosition="0">
        <references count="1">
          <reference field="4294967294" count="1">
            <x v="1"/>
          </reference>
        </references>
      </pivotArea>
    </format>
    <format dxfId="3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9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9FB274-09AB-4CFA-ACC3-F4B60B282BCF}" name="Таблица2" displayName="Таблица2" ref="A1:G1047184" totalsRowShown="0" headerRowDxfId="95" dataDxfId="93" headerRowBorderDxfId="94">
  <autoFilter ref="A1:G1047184" xr:uid="{5A9FB274-09AB-4CFA-ACC3-F4B60B282BCF}"/>
  <sortState xmlns:xlrd2="http://schemas.microsoft.com/office/spreadsheetml/2017/richdata2" ref="A2:G2003">
    <sortCondition ref="A1:A1047184"/>
  </sortState>
  <tableColumns count="7">
    <tableColumn id="2" xr3:uid="{BC68BC09-87B1-4FB3-BE13-AEC049E08D21}" name="Марка" dataDxfId="92"/>
    <tableColumn id="3" xr3:uid="{6BF3938D-663F-43C4-8699-A648F9750E17}" name="Наименование" dataDxfId="91"/>
    <tableColumn id="4" xr3:uid="{B4336DBE-DE9F-4834-B766-6B766CB1111A}" name="КМД" dataDxfId="90"/>
    <tableColumn id="5" xr3:uid="{A7DAC803-B262-4D4D-BF6C-E381CB55B0D0}" name="Кол-во" dataDxfId="89"/>
    <tableColumn id="6" xr3:uid="{3F97EC60-1E81-4EBD-BA80-9CB5DC5EFF96}" name="Очередь" dataDxfId="88"/>
    <tableColumn id="8" xr3:uid="{BE51186C-A5FB-4B38-B118-447F2B99B043}" name="Масса 1 шт_x000a_(кг)" dataDxfId="87"/>
    <tableColumn id="15" xr3:uid="{DA8D5879-D294-4D3C-B7A3-0156FCD0EFCA}" name="Масса общая_x000a_(кг)" dataDxfId="86">
      <calculatedColumnFormula>Таблица2[[#This Row],[Масса 1 шт
(кг)]]*Таблица2[[#This Row],[Кол-во]]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6B9E46-F1D7-4D74-B6BF-F28A247F5A83}" name="Таблица1" displayName="Таблица1" ref="A1:Q269" totalsRowShown="0" headerRowDxfId="85" dataDxfId="83" headerRowBorderDxfId="84">
  <autoFilter ref="A1:Q269" xr:uid="{0261E7BF-CB2E-4D42-99E4-3B99A3E4CD93}"/>
  <tableColumns count="17">
    <tableColumn id="1" xr3:uid="{4AD7101B-9767-4E89-9928-2F222F4129C8}" name="№" dataDxfId="82"/>
    <tableColumn id="2" xr3:uid="{B13794C7-7657-4876-8B72-669A808856C2}" name="Марка" dataDxfId="81"/>
    <tableColumn id="16" xr3:uid="{FE9C9156-8BB5-498C-AA88-B88600B43506}" name="Наименование" dataDxfId="80">
      <calculatedColumnFormula>VLOOKUP(Таблица1[[#This Row],[Марка]],Таблица2[[#All],[Марка]:[Наименование]],2,TRUE)</calculatedColumnFormula>
    </tableColumn>
    <tableColumn id="17" xr3:uid="{56B8E186-9257-4D64-BB4A-83A85ADB9DB6}" name="SERVICE_x000a_Марка+Наименование" dataDxfId="79">
      <calculatedColumnFormula>CONCATENATE(Таблица1[[#This Row],[Марка]],Таблица1[[#This Row],[Наименование]])</calculatedColumnFormula>
    </tableColumn>
    <tableColumn id="3" xr3:uid="{985A4E7F-FC27-4FF5-B875-A21739229395}" name="Кол-во" dataDxfId="78"/>
    <tableColumn id="4" xr3:uid="{6A2D5047-DA45-4A09-866C-BE1177A4D644}" name="Кол-во (накоп. Итог)" dataDxfId="77">
      <calculatedColumnFormula>SUMIF(B:B,B16,E:E)</calculatedColumnFormula>
    </tableColumn>
    <tableColumn id="5" xr3:uid="{52DA5653-F7E9-453E-9013-BB929571D26E}" name="ОВ" dataDxfId="76"/>
    <tableColumn id="8" xr3:uid="{13744E8C-D638-431E-8930-2CCB836CD619}" name="Масса по ОВ_x000a_(общая)" dataDxfId="75"/>
    <tableColumn id="9" xr3:uid="{1B3FBA9F-261A-4470-A6B9-D723686F8BC7}" name="Масса по КМД_x000a_(общая)" dataDxfId="74">
      <calculatedColumnFormula>IFERROR((VLOOKUP(Таблица1[[#This Row],[Марка]],Таблица2[[#All],[Марка]:[Масса общая
(кг)]],7,0)*Таблица1[[#This Row],[Кол-во]]),"0.00")</calculatedColumnFormula>
    </tableColumn>
    <tableColumn id="6" xr3:uid="{AC74CD02-7C7E-4B7D-B4D0-132E8608FACA}" name="Дата отгрузки" dataDxfId="73"/>
    <tableColumn id="7" xr3:uid="{25508EE6-60A1-4627-AFF8-1BEA97A2D3FE}" name="Дата прибытия_x000a_(расчетная)" dataDxfId="72">
      <calculatedColumnFormula>Таблица1[[#This Row],[Дата отгрузки]]+2</calculatedColumnFormula>
    </tableColumn>
    <tableColumn id="10" xr3:uid="{86911234-7EC9-4CC7-8F80-34461E9EF6C3}" name="Дата прибытия_x000a_(фактическая)" dataDxfId="71">
      <calculatedColumnFormula>Таблица1[[#This Row],[Дата отгрузки]]+2</calculatedColumnFormula>
    </tableColumn>
    <tableColumn id="13" xr3:uid="{3505D773-EB64-4D27-9CBA-35515B9AA628}" name="Водитель" dataDxfId="70"/>
    <tableColumn id="11" xr3:uid="{88011007-8DEF-45F4-BB8F-9CB3081019FF}" name="Остаток оплаты_x000a_(с НДС)" dataDxfId="69">
      <calculatedColumnFormula>(Таблица1[[#This Row],[Масса по КМД
(общая)]]/1000)*Договор!$B$4</calculatedColumnFormula>
    </tableColumn>
    <tableColumn id="14" xr3:uid="{62B4B263-5861-4EDA-BB67-90F9495C1429}" name="Дата оплаты" dataDxfId="68"/>
    <tableColumn id="15" xr3:uid="{3B2BEF4C-9C5F-4269-8FC7-02D4F0273A48}" name="Оплачено" dataDxfId="67"/>
    <tableColumn id="12" xr3:uid="{300B799D-E75A-45DE-82E4-779E88D48235}" name="Комментарий" dataDxfId="6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E4FC-88F5-48D0-905C-3F1E15B46A07}">
  <dimension ref="A1:G611"/>
  <sheetViews>
    <sheetView tabSelected="1" zoomScaleNormal="100" workbookViewId="0">
      <pane ySplit="1" topLeftCell="A38" activePane="bottomLeft" state="frozen"/>
      <selection pane="bottomLeft" activeCell="F48" sqref="F48"/>
    </sheetView>
  </sheetViews>
  <sheetFormatPr defaultColWidth="9.140625" defaultRowHeight="12.75" x14ac:dyDescent="0.2"/>
  <cols>
    <col min="1" max="1" width="10" style="2" customWidth="1"/>
    <col min="2" max="2" width="14.5703125" style="2" customWidth="1"/>
    <col min="3" max="3" width="21.140625" style="2" customWidth="1"/>
    <col min="4" max="4" width="10" style="2" customWidth="1"/>
    <col min="5" max="5" width="11.42578125" style="2" customWidth="1"/>
    <col min="6" max="7" width="12.85546875" style="2" customWidth="1"/>
    <col min="8" max="16384" width="9.140625" style="1"/>
  </cols>
  <sheetData>
    <row r="1" spans="1:7" s="5" customFormat="1" ht="40.5" customHeight="1" thickBot="1" x14ac:dyDescent="0.3">
      <c r="A1" s="23" t="s">
        <v>1</v>
      </c>
      <c r="B1" s="23" t="s">
        <v>2</v>
      </c>
      <c r="C1" s="23" t="s">
        <v>3</v>
      </c>
      <c r="D1" s="23" t="s">
        <v>4</v>
      </c>
      <c r="E1" s="23" t="s">
        <v>5</v>
      </c>
      <c r="F1" s="23" t="s">
        <v>713</v>
      </c>
      <c r="G1" s="23" t="s">
        <v>714</v>
      </c>
    </row>
    <row r="2" spans="1:7" x14ac:dyDescent="0.2">
      <c r="A2" s="2" t="s">
        <v>40</v>
      </c>
      <c r="B2" s="2" t="s">
        <v>41</v>
      </c>
      <c r="C2" s="2" t="s">
        <v>42</v>
      </c>
      <c r="D2" s="2">
        <v>10</v>
      </c>
      <c r="E2" s="2" t="s">
        <v>43</v>
      </c>
      <c r="F2" s="2">
        <v>45.5</v>
      </c>
      <c r="G2" s="2">
        <f>Таблица2[[#This Row],[Масса 1 шт
(кг)]]*Таблица2[[#This Row],[Кол-во]]</f>
        <v>455</v>
      </c>
    </row>
    <row r="3" spans="1:7" x14ac:dyDescent="0.2">
      <c r="A3" s="2" t="s">
        <v>44</v>
      </c>
      <c r="B3" s="2" t="s">
        <v>45</v>
      </c>
      <c r="C3" s="2" t="s">
        <v>42</v>
      </c>
      <c r="D3" s="2">
        <v>1</v>
      </c>
      <c r="E3" s="2" t="s">
        <v>43</v>
      </c>
      <c r="F3" s="2">
        <v>70.599999999999994</v>
      </c>
      <c r="G3" s="2">
        <f>Таблица2[[#This Row],[Масса 1 шт
(кг)]]*Таблица2[[#This Row],[Кол-во]]</f>
        <v>70.599999999999994</v>
      </c>
    </row>
    <row r="4" spans="1:7" x14ac:dyDescent="0.2">
      <c r="A4" s="2" t="s">
        <v>46</v>
      </c>
      <c r="B4" s="2" t="s">
        <v>47</v>
      </c>
      <c r="C4" s="2" t="s">
        <v>42</v>
      </c>
      <c r="D4" s="2">
        <v>1</v>
      </c>
      <c r="E4" s="2" t="s">
        <v>43</v>
      </c>
      <c r="F4" s="2">
        <v>4542.8999999999996</v>
      </c>
      <c r="G4" s="2">
        <f>Таблица2[[#This Row],[Масса 1 шт
(кг)]]*Таблица2[[#This Row],[Кол-во]]</f>
        <v>4542.8999999999996</v>
      </c>
    </row>
    <row r="5" spans="1:7" x14ac:dyDescent="0.2">
      <c r="A5" s="2" t="s">
        <v>134</v>
      </c>
      <c r="B5" s="2" t="s">
        <v>47</v>
      </c>
      <c r="C5" s="2" t="s">
        <v>42</v>
      </c>
      <c r="D5" s="2">
        <v>1</v>
      </c>
      <c r="E5" s="2" t="s">
        <v>43</v>
      </c>
      <c r="F5" s="2">
        <v>792.4</v>
      </c>
      <c r="G5" s="2">
        <f>Таблица2[[#This Row],[Масса 1 шт
(кг)]]*Таблица2[[#This Row],[Кол-во]]</f>
        <v>792.4</v>
      </c>
    </row>
    <row r="6" spans="1:7" x14ac:dyDescent="0.2">
      <c r="A6" s="2" t="s">
        <v>49</v>
      </c>
      <c r="B6" s="2" t="s">
        <v>47</v>
      </c>
      <c r="C6" s="2" t="s">
        <v>42</v>
      </c>
      <c r="D6" s="2">
        <v>1</v>
      </c>
      <c r="E6" s="2" t="s">
        <v>43</v>
      </c>
      <c r="F6" s="2">
        <v>4517.2</v>
      </c>
      <c r="G6" s="2">
        <f>Таблица2[[#This Row],[Масса 1 шт
(кг)]]*Таблица2[[#This Row],[Кол-во]]</f>
        <v>4517.2</v>
      </c>
    </row>
    <row r="7" spans="1:7" x14ac:dyDescent="0.2">
      <c r="A7" s="2" t="s">
        <v>135</v>
      </c>
      <c r="B7" s="2" t="s">
        <v>47</v>
      </c>
      <c r="C7" s="2" t="s">
        <v>42</v>
      </c>
      <c r="D7" s="2">
        <v>2</v>
      </c>
      <c r="E7" s="2" t="s">
        <v>43</v>
      </c>
      <c r="F7" s="2">
        <v>1678.5</v>
      </c>
      <c r="G7" s="2">
        <f>Таблица2[[#This Row],[Масса 1 шт
(кг)]]*Таблица2[[#This Row],[Кол-во]]</f>
        <v>3357</v>
      </c>
    </row>
    <row r="8" spans="1:7" x14ac:dyDescent="0.2">
      <c r="A8" s="2" t="s">
        <v>50</v>
      </c>
      <c r="B8" s="2" t="s">
        <v>47</v>
      </c>
      <c r="C8" s="2" t="s">
        <v>42</v>
      </c>
      <c r="D8" s="2">
        <v>1</v>
      </c>
      <c r="E8" s="2" t="s">
        <v>43</v>
      </c>
      <c r="F8" s="2">
        <v>4536</v>
      </c>
      <c r="G8" s="2">
        <f>Таблица2[[#This Row],[Масса 1 шт
(кг)]]*Таблица2[[#This Row],[Кол-во]]</f>
        <v>4536</v>
      </c>
    </row>
    <row r="9" spans="1:7" x14ac:dyDescent="0.2">
      <c r="A9" s="2" t="s">
        <v>136</v>
      </c>
      <c r="B9" s="2" t="s">
        <v>47</v>
      </c>
      <c r="C9" s="2" t="s">
        <v>42</v>
      </c>
      <c r="D9" s="2">
        <v>1</v>
      </c>
      <c r="E9" s="2" t="s">
        <v>43</v>
      </c>
      <c r="F9" s="2">
        <v>28.6</v>
      </c>
      <c r="G9" s="2">
        <f>Таблица2[[#This Row],[Масса 1 шт
(кг)]]*Таблица2[[#This Row],[Кол-во]]</f>
        <v>28.6</v>
      </c>
    </row>
    <row r="10" spans="1:7" x14ac:dyDescent="0.2">
      <c r="A10" s="2" t="s">
        <v>145</v>
      </c>
      <c r="B10" s="2" t="s">
        <v>47</v>
      </c>
      <c r="C10" s="2" t="s">
        <v>42</v>
      </c>
      <c r="D10" s="2">
        <v>2</v>
      </c>
      <c r="E10" s="2" t="s">
        <v>43</v>
      </c>
      <c r="F10" s="2">
        <v>45.6</v>
      </c>
      <c r="G10" s="2">
        <f>Таблица2[[#This Row],[Масса 1 шт
(кг)]]*Таблица2[[#This Row],[Кол-во]]</f>
        <v>91.2</v>
      </c>
    </row>
    <row r="11" spans="1:7" x14ac:dyDescent="0.2">
      <c r="A11" s="2" t="s">
        <v>146</v>
      </c>
      <c r="B11" s="2" t="s">
        <v>47</v>
      </c>
      <c r="C11" s="2" t="s">
        <v>42</v>
      </c>
      <c r="D11" s="2">
        <v>1</v>
      </c>
      <c r="E11" s="2" t="s">
        <v>43</v>
      </c>
      <c r="F11" s="2">
        <v>45.6</v>
      </c>
      <c r="G11" s="2">
        <f>Таблица2[[#This Row],[Масса 1 шт
(кг)]]*Таблица2[[#This Row],[Кол-во]]</f>
        <v>45.6</v>
      </c>
    </row>
    <row r="12" spans="1:7" x14ac:dyDescent="0.2">
      <c r="A12" s="2" t="s">
        <v>137</v>
      </c>
      <c r="B12" s="2" t="s">
        <v>47</v>
      </c>
      <c r="C12" s="2" t="s">
        <v>42</v>
      </c>
      <c r="D12" s="2">
        <v>1</v>
      </c>
      <c r="E12" s="2" t="s">
        <v>43</v>
      </c>
      <c r="F12" s="2">
        <v>28.5</v>
      </c>
      <c r="G12" s="2">
        <f>Таблица2[[#This Row],[Масса 1 шт
(кг)]]*Таблица2[[#This Row],[Кол-во]]</f>
        <v>28.5</v>
      </c>
    </row>
    <row r="13" spans="1:7" x14ac:dyDescent="0.2">
      <c r="A13" s="2" t="s">
        <v>138</v>
      </c>
      <c r="B13" s="2" t="s">
        <v>47</v>
      </c>
      <c r="C13" s="2" t="s">
        <v>42</v>
      </c>
      <c r="D13" s="2">
        <v>6</v>
      </c>
      <c r="E13" s="2" t="s">
        <v>43</v>
      </c>
      <c r="F13" s="2">
        <v>27.1</v>
      </c>
      <c r="G13" s="2">
        <f>Таблица2[[#This Row],[Масса 1 шт
(кг)]]*Таблица2[[#This Row],[Кол-во]]</f>
        <v>162.60000000000002</v>
      </c>
    </row>
    <row r="14" spans="1:7" x14ac:dyDescent="0.2">
      <c r="A14" s="2" t="s">
        <v>139</v>
      </c>
      <c r="B14" s="2" t="s">
        <v>47</v>
      </c>
      <c r="C14" s="2" t="s">
        <v>42</v>
      </c>
      <c r="D14" s="2">
        <v>3</v>
      </c>
      <c r="E14" s="2" t="s">
        <v>43</v>
      </c>
      <c r="F14" s="2">
        <v>18</v>
      </c>
      <c r="G14" s="2">
        <f>Таблица2[[#This Row],[Масса 1 шт
(кг)]]*Таблица2[[#This Row],[Кол-во]]</f>
        <v>54</v>
      </c>
    </row>
    <row r="15" spans="1:7" x14ac:dyDescent="0.2">
      <c r="A15" s="2" t="s">
        <v>140</v>
      </c>
      <c r="B15" s="2" t="s">
        <v>47</v>
      </c>
      <c r="C15" s="2" t="s">
        <v>42</v>
      </c>
      <c r="D15" s="2">
        <v>15</v>
      </c>
      <c r="E15" s="2" t="s">
        <v>43</v>
      </c>
      <c r="F15" s="2">
        <v>15.8</v>
      </c>
      <c r="G15" s="2">
        <f>Таблица2[[#This Row],[Масса 1 шт
(кг)]]*Таблица2[[#This Row],[Кол-во]]</f>
        <v>237</v>
      </c>
    </row>
    <row r="16" spans="1:7" x14ac:dyDescent="0.2">
      <c r="A16" s="2" t="s">
        <v>141</v>
      </c>
      <c r="B16" s="2" t="s">
        <v>47</v>
      </c>
      <c r="C16" s="2" t="s">
        <v>42</v>
      </c>
      <c r="D16" s="2">
        <v>1</v>
      </c>
      <c r="E16" s="2" t="s">
        <v>43</v>
      </c>
      <c r="F16" s="2">
        <v>18.5</v>
      </c>
      <c r="G16" s="2">
        <f>Таблица2[[#This Row],[Масса 1 шт
(кг)]]*Таблица2[[#This Row],[Кол-во]]</f>
        <v>18.5</v>
      </c>
    </row>
    <row r="17" spans="1:7" x14ac:dyDescent="0.2">
      <c r="A17" s="2" t="s">
        <v>142</v>
      </c>
      <c r="B17" s="2" t="s">
        <v>47</v>
      </c>
      <c r="C17" s="2" t="s">
        <v>42</v>
      </c>
      <c r="D17" s="2">
        <v>1</v>
      </c>
      <c r="E17" s="2" t="s">
        <v>43</v>
      </c>
      <c r="F17" s="2">
        <v>12.1</v>
      </c>
      <c r="G17" s="2">
        <f>Таблица2[[#This Row],[Масса 1 шт
(кг)]]*Таблица2[[#This Row],[Кол-во]]</f>
        <v>12.1</v>
      </c>
    </row>
    <row r="18" spans="1:7" x14ac:dyDescent="0.2">
      <c r="A18" s="2" t="s">
        <v>143</v>
      </c>
      <c r="B18" s="2" t="s">
        <v>47</v>
      </c>
      <c r="C18" s="2" t="s">
        <v>42</v>
      </c>
      <c r="D18" s="2">
        <v>1</v>
      </c>
      <c r="E18" s="2" t="s">
        <v>43</v>
      </c>
      <c r="F18" s="2">
        <v>15.4</v>
      </c>
      <c r="G18" s="2">
        <f>Таблица2[[#This Row],[Масса 1 шт
(кг)]]*Таблица2[[#This Row],[Кол-во]]</f>
        <v>15.4</v>
      </c>
    </row>
    <row r="19" spans="1:7" x14ac:dyDescent="0.2">
      <c r="A19" s="2" t="s">
        <v>144</v>
      </c>
      <c r="B19" s="2" t="s">
        <v>47</v>
      </c>
      <c r="C19" s="2" t="s">
        <v>42</v>
      </c>
      <c r="D19" s="2">
        <v>3</v>
      </c>
      <c r="E19" s="2" t="s">
        <v>43</v>
      </c>
      <c r="F19" s="2">
        <v>49</v>
      </c>
      <c r="G19" s="2">
        <f>Таблица2[[#This Row],[Масса 1 шт
(кг)]]*Таблица2[[#This Row],[Кол-во]]</f>
        <v>147</v>
      </c>
    </row>
    <row r="20" spans="1:7" x14ac:dyDescent="0.2">
      <c r="A20" s="2" t="s">
        <v>51</v>
      </c>
      <c r="B20" s="2" t="s">
        <v>47</v>
      </c>
      <c r="C20" s="2" t="s">
        <v>42</v>
      </c>
      <c r="D20" s="2">
        <v>3</v>
      </c>
      <c r="E20" s="2" t="s">
        <v>43</v>
      </c>
      <c r="F20" s="2">
        <v>4551.2</v>
      </c>
      <c r="G20" s="2">
        <f>Таблица2[[#This Row],[Масса 1 шт
(кг)]]*Таблица2[[#This Row],[Кол-во]]</f>
        <v>13653.599999999999</v>
      </c>
    </row>
    <row r="21" spans="1:7" x14ac:dyDescent="0.2">
      <c r="A21" s="2" t="s">
        <v>147</v>
      </c>
      <c r="B21" s="2" t="s">
        <v>47</v>
      </c>
      <c r="C21" s="2" t="s">
        <v>42</v>
      </c>
      <c r="D21" s="2">
        <v>1</v>
      </c>
      <c r="E21" s="2" t="s">
        <v>43</v>
      </c>
      <c r="F21" s="2">
        <v>360.1</v>
      </c>
      <c r="G21" s="2">
        <f>Таблица2[[#This Row],[Масса 1 шт
(кг)]]*Таблица2[[#This Row],[Кол-во]]</f>
        <v>360.1</v>
      </c>
    </row>
    <row r="22" spans="1:7" x14ac:dyDescent="0.2">
      <c r="A22" s="2" t="s">
        <v>148</v>
      </c>
      <c r="B22" s="2" t="s">
        <v>47</v>
      </c>
      <c r="C22" s="2" t="s">
        <v>42</v>
      </c>
      <c r="D22" s="2">
        <v>1</v>
      </c>
      <c r="E22" s="2" t="s">
        <v>43</v>
      </c>
      <c r="F22" s="2">
        <v>350</v>
      </c>
      <c r="G22" s="2">
        <f>Таблица2[[#This Row],[Масса 1 шт
(кг)]]*Таблица2[[#This Row],[Кол-во]]</f>
        <v>350</v>
      </c>
    </row>
    <row r="23" spans="1:7" x14ac:dyDescent="0.2">
      <c r="A23" s="2" t="s">
        <v>149</v>
      </c>
      <c r="B23" s="2" t="s">
        <v>47</v>
      </c>
      <c r="C23" s="2" t="s">
        <v>42</v>
      </c>
      <c r="D23" s="2">
        <v>1</v>
      </c>
      <c r="E23" s="2" t="s">
        <v>43</v>
      </c>
      <c r="F23" s="2">
        <v>397.2</v>
      </c>
      <c r="G23" s="2">
        <f>Таблица2[[#This Row],[Масса 1 шт
(кг)]]*Таблица2[[#This Row],[Кол-во]]</f>
        <v>397.2</v>
      </c>
    </row>
    <row r="24" spans="1:7" x14ac:dyDescent="0.2">
      <c r="A24" s="2" t="s">
        <v>150</v>
      </c>
      <c r="B24" s="2" t="s">
        <v>47</v>
      </c>
      <c r="C24" s="2" t="s">
        <v>42</v>
      </c>
      <c r="D24" s="2">
        <v>1</v>
      </c>
      <c r="E24" s="2" t="s">
        <v>43</v>
      </c>
      <c r="F24" s="2">
        <v>408.1</v>
      </c>
      <c r="G24" s="2">
        <f>Таблица2[[#This Row],[Масса 1 шт
(кг)]]*Таблица2[[#This Row],[Кол-во]]</f>
        <v>408.1</v>
      </c>
    </row>
    <row r="25" spans="1:7" x14ac:dyDescent="0.2">
      <c r="A25" s="2" t="s">
        <v>52</v>
      </c>
      <c r="B25" s="2" t="s">
        <v>47</v>
      </c>
      <c r="C25" s="2" t="s">
        <v>42</v>
      </c>
      <c r="D25" s="2">
        <v>2</v>
      </c>
      <c r="E25" s="2" t="s">
        <v>43</v>
      </c>
      <c r="F25" s="2">
        <v>4535.6000000000004</v>
      </c>
      <c r="G25" s="2">
        <f>Таблица2[[#This Row],[Масса 1 шт
(кг)]]*Таблица2[[#This Row],[Кол-во]]</f>
        <v>9071.2000000000007</v>
      </c>
    </row>
    <row r="26" spans="1:7" x14ac:dyDescent="0.2">
      <c r="A26" s="2" t="s">
        <v>53</v>
      </c>
      <c r="B26" s="2" t="s">
        <v>47</v>
      </c>
      <c r="C26" s="2" t="s">
        <v>42</v>
      </c>
      <c r="D26" s="2">
        <v>1</v>
      </c>
      <c r="E26" s="2" t="s">
        <v>43</v>
      </c>
      <c r="F26" s="2">
        <v>4528.7</v>
      </c>
      <c r="G26" s="2">
        <f>Таблица2[[#This Row],[Масса 1 шт
(кг)]]*Таблица2[[#This Row],[Кол-во]]</f>
        <v>4528.7</v>
      </c>
    </row>
    <row r="27" spans="1:7" x14ac:dyDescent="0.2">
      <c r="A27" s="2" t="s">
        <v>54</v>
      </c>
      <c r="B27" s="2" t="s">
        <v>47</v>
      </c>
      <c r="C27" s="2" t="s">
        <v>42</v>
      </c>
      <c r="D27" s="2">
        <v>1</v>
      </c>
      <c r="E27" s="2" t="s">
        <v>43</v>
      </c>
      <c r="F27" s="2">
        <v>4416.3</v>
      </c>
      <c r="G27" s="2">
        <f>Таблица2[[#This Row],[Масса 1 шт
(кг)]]*Таблица2[[#This Row],[Кол-во]]</f>
        <v>4416.3</v>
      </c>
    </row>
    <row r="28" spans="1:7" x14ac:dyDescent="0.2">
      <c r="A28" s="2" t="s">
        <v>55</v>
      </c>
      <c r="B28" s="2" t="s">
        <v>47</v>
      </c>
      <c r="C28" s="2" t="s">
        <v>42</v>
      </c>
      <c r="D28" s="2">
        <v>1</v>
      </c>
      <c r="E28" s="2" t="s">
        <v>43</v>
      </c>
      <c r="F28" s="2">
        <v>2169.5</v>
      </c>
      <c r="G28" s="2">
        <f>Таблица2[[#This Row],[Масса 1 шт
(кг)]]*Таблица2[[#This Row],[Кол-во]]</f>
        <v>2169.5</v>
      </c>
    </row>
    <row r="29" spans="1:7" x14ac:dyDescent="0.2">
      <c r="A29" s="2" t="s">
        <v>56</v>
      </c>
      <c r="B29" s="2" t="s">
        <v>47</v>
      </c>
      <c r="C29" s="2" t="s">
        <v>42</v>
      </c>
      <c r="D29" s="2">
        <v>1</v>
      </c>
      <c r="E29" s="2" t="s">
        <v>43</v>
      </c>
      <c r="F29" s="2">
        <v>2048.1</v>
      </c>
      <c r="G29" s="2">
        <f>Таблица2[[#This Row],[Масса 1 шт
(кг)]]*Таблица2[[#This Row],[Кол-во]]</f>
        <v>2048.1</v>
      </c>
    </row>
    <row r="30" spans="1:7" x14ac:dyDescent="0.2">
      <c r="A30" s="2" t="s">
        <v>57</v>
      </c>
      <c r="B30" s="2" t="s">
        <v>47</v>
      </c>
      <c r="C30" s="2" t="s">
        <v>42</v>
      </c>
      <c r="D30" s="2">
        <v>1</v>
      </c>
      <c r="E30" s="2" t="s">
        <v>43</v>
      </c>
      <c r="F30" s="2">
        <v>2043.1</v>
      </c>
      <c r="G30" s="2">
        <f>Таблица2[[#This Row],[Масса 1 шт
(кг)]]*Таблица2[[#This Row],[Кол-во]]</f>
        <v>2043.1</v>
      </c>
    </row>
    <row r="31" spans="1:7" x14ac:dyDescent="0.2">
      <c r="A31" s="2" t="s">
        <v>58</v>
      </c>
      <c r="B31" s="2" t="s">
        <v>47</v>
      </c>
      <c r="C31" s="2" t="s">
        <v>42</v>
      </c>
      <c r="D31" s="2">
        <v>1</v>
      </c>
      <c r="E31" s="2" t="s">
        <v>43</v>
      </c>
      <c r="F31" s="2">
        <v>2039.2</v>
      </c>
      <c r="G31" s="2">
        <f>Таблица2[[#This Row],[Масса 1 шт
(кг)]]*Таблица2[[#This Row],[Кол-во]]</f>
        <v>2039.2</v>
      </c>
    </row>
    <row r="32" spans="1:7" x14ac:dyDescent="0.2">
      <c r="A32" s="2" t="s">
        <v>59</v>
      </c>
      <c r="B32" s="2" t="s">
        <v>47</v>
      </c>
      <c r="C32" s="2" t="s">
        <v>42</v>
      </c>
      <c r="D32" s="2">
        <v>1</v>
      </c>
      <c r="E32" s="2" t="s">
        <v>43</v>
      </c>
      <c r="F32" s="2">
        <v>2032.1</v>
      </c>
      <c r="G32" s="2">
        <f>Таблица2[[#This Row],[Масса 1 шт
(кг)]]*Таблица2[[#This Row],[Кол-во]]</f>
        <v>2032.1</v>
      </c>
    </row>
    <row r="33" spans="1:7" x14ac:dyDescent="0.2">
      <c r="A33" s="2" t="s">
        <v>60</v>
      </c>
      <c r="B33" s="2" t="s">
        <v>47</v>
      </c>
      <c r="C33" s="2" t="s">
        <v>42</v>
      </c>
      <c r="D33" s="2">
        <v>1</v>
      </c>
      <c r="E33" s="2" t="s">
        <v>43</v>
      </c>
      <c r="F33" s="2">
        <v>595.9</v>
      </c>
      <c r="G33" s="2">
        <f>Таблица2[[#This Row],[Масса 1 шт
(кг)]]*Таблица2[[#This Row],[Кол-во]]</f>
        <v>595.9</v>
      </c>
    </row>
    <row r="34" spans="1:7" x14ac:dyDescent="0.2">
      <c r="A34" s="2" t="s">
        <v>69</v>
      </c>
      <c r="B34" s="2" t="s">
        <v>47</v>
      </c>
      <c r="C34" s="2" t="s">
        <v>42</v>
      </c>
      <c r="D34" s="2">
        <v>1</v>
      </c>
      <c r="E34" s="2" t="s">
        <v>43</v>
      </c>
      <c r="F34" s="2">
        <v>648.6</v>
      </c>
      <c r="G34" s="2">
        <f>Таблица2[[#This Row],[Масса 1 шт
(кг)]]*Таблица2[[#This Row],[Кол-во]]</f>
        <v>648.6</v>
      </c>
    </row>
    <row r="35" spans="1:7" x14ac:dyDescent="0.2">
      <c r="A35" s="2" t="s">
        <v>70</v>
      </c>
      <c r="B35" s="2" t="s">
        <v>47</v>
      </c>
      <c r="C35" s="2" t="s">
        <v>42</v>
      </c>
      <c r="D35" s="2">
        <v>1</v>
      </c>
      <c r="E35" s="2" t="s">
        <v>43</v>
      </c>
      <c r="F35" s="2">
        <v>657.8</v>
      </c>
      <c r="G35" s="2">
        <f>Таблица2[[#This Row],[Масса 1 шт
(кг)]]*Таблица2[[#This Row],[Кол-во]]</f>
        <v>657.8</v>
      </c>
    </row>
    <row r="36" spans="1:7" x14ac:dyDescent="0.2">
      <c r="A36" s="2" t="s">
        <v>71</v>
      </c>
      <c r="B36" s="2" t="s">
        <v>47</v>
      </c>
      <c r="C36" s="2" t="s">
        <v>42</v>
      </c>
      <c r="D36" s="2">
        <v>2</v>
      </c>
      <c r="E36" s="2" t="s">
        <v>43</v>
      </c>
      <c r="F36" s="2">
        <v>673.5</v>
      </c>
      <c r="G36" s="2">
        <f>Таблица2[[#This Row],[Масса 1 шт
(кг)]]*Таблица2[[#This Row],[Кол-во]]</f>
        <v>1347</v>
      </c>
    </row>
    <row r="37" spans="1:7" x14ac:dyDescent="0.2">
      <c r="A37" s="2" t="s">
        <v>72</v>
      </c>
      <c r="B37" s="2" t="s">
        <v>47</v>
      </c>
      <c r="C37" s="2" t="s">
        <v>42</v>
      </c>
      <c r="D37" s="2">
        <v>2</v>
      </c>
      <c r="E37" s="2" t="s">
        <v>43</v>
      </c>
      <c r="F37" s="2">
        <v>685.2</v>
      </c>
      <c r="G37" s="2">
        <f>Таблица2[[#This Row],[Масса 1 шт
(кг)]]*Таблица2[[#This Row],[Кол-во]]</f>
        <v>1370.4</v>
      </c>
    </row>
    <row r="38" spans="1:7" x14ac:dyDescent="0.2">
      <c r="A38" s="2" t="s">
        <v>73</v>
      </c>
      <c r="B38" s="2" t="s">
        <v>47</v>
      </c>
      <c r="C38" s="2" t="s">
        <v>42</v>
      </c>
      <c r="D38" s="2">
        <v>4</v>
      </c>
      <c r="E38" s="2" t="s">
        <v>43</v>
      </c>
      <c r="F38" s="2">
        <v>686</v>
      </c>
      <c r="G38" s="2">
        <f>Таблица2[[#This Row],[Масса 1 шт
(кг)]]*Таблица2[[#This Row],[Кол-во]]</f>
        <v>2744</v>
      </c>
    </row>
    <row r="39" spans="1:7" x14ac:dyDescent="0.2">
      <c r="A39" s="2" t="s">
        <v>74</v>
      </c>
      <c r="B39" s="2" t="s">
        <v>47</v>
      </c>
      <c r="C39" s="2" t="s">
        <v>42</v>
      </c>
      <c r="D39" s="2">
        <v>2</v>
      </c>
      <c r="E39" s="2" t="s">
        <v>43</v>
      </c>
      <c r="F39" s="2">
        <v>686</v>
      </c>
      <c r="G39" s="2">
        <f>Таблица2[[#This Row],[Масса 1 шт
(кг)]]*Таблица2[[#This Row],[Кол-во]]</f>
        <v>1372</v>
      </c>
    </row>
    <row r="40" spans="1:7" x14ac:dyDescent="0.2">
      <c r="A40" s="2" t="s">
        <v>75</v>
      </c>
      <c r="B40" s="2" t="s">
        <v>47</v>
      </c>
      <c r="C40" s="2" t="s">
        <v>42</v>
      </c>
      <c r="D40" s="2">
        <v>2</v>
      </c>
      <c r="E40" s="2" t="s">
        <v>43</v>
      </c>
      <c r="F40" s="2">
        <v>697.7</v>
      </c>
      <c r="G40" s="2">
        <f>Таблица2[[#This Row],[Масса 1 шт
(кг)]]*Таблица2[[#This Row],[Кол-во]]</f>
        <v>1395.4</v>
      </c>
    </row>
    <row r="41" spans="1:7" x14ac:dyDescent="0.2">
      <c r="A41" s="2" t="s">
        <v>76</v>
      </c>
      <c r="B41" s="2" t="s">
        <v>47</v>
      </c>
      <c r="C41" s="2" t="s">
        <v>42</v>
      </c>
      <c r="D41" s="2">
        <v>4</v>
      </c>
      <c r="E41" s="2" t="s">
        <v>43</v>
      </c>
      <c r="F41" s="2">
        <v>673.5</v>
      </c>
      <c r="G41" s="2">
        <f>Таблица2[[#This Row],[Масса 1 шт
(кг)]]*Таблица2[[#This Row],[Кол-во]]</f>
        <v>2694</v>
      </c>
    </row>
    <row r="42" spans="1:7" x14ac:dyDescent="0.2">
      <c r="A42" s="2" t="s">
        <v>77</v>
      </c>
      <c r="B42" s="2" t="s">
        <v>47</v>
      </c>
      <c r="C42" s="2" t="s">
        <v>42</v>
      </c>
      <c r="D42" s="2">
        <v>2</v>
      </c>
      <c r="E42" s="2" t="s">
        <v>43</v>
      </c>
      <c r="F42" s="2">
        <v>673.5</v>
      </c>
      <c r="G42" s="2">
        <f>Таблица2[[#This Row],[Масса 1 шт
(кг)]]*Таблица2[[#This Row],[Кол-во]]</f>
        <v>1347</v>
      </c>
    </row>
    <row r="43" spans="1:7" x14ac:dyDescent="0.2">
      <c r="A43" s="2" t="s">
        <v>78</v>
      </c>
      <c r="B43" s="2" t="s">
        <v>47</v>
      </c>
      <c r="C43" s="2" t="s">
        <v>42</v>
      </c>
      <c r="D43" s="2">
        <v>2</v>
      </c>
      <c r="E43" s="2" t="s">
        <v>43</v>
      </c>
      <c r="F43" s="2">
        <v>685.2</v>
      </c>
      <c r="G43" s="2">
        <f>Таблица2[[#This Row],[Масса 1 шт
(кг)]]*Таблица2[[#This Row],[Кол-во]]</f>
        <v>1370.4</v>
      </c>
    </row>
    <row r="44" spans="1:7" x14ac:dyDescent="0.2">
      <c r="A44" s="2" t="s">
        <v>61</v>
      </c>
      <c r="B44" s="2" t="s">
        <v>47</v>
      </c>
      <c r="C44" s="2" t="s">
        <v>42</v>
      </c>
      <c r="D44" s="2">
        <v>1</v>
      </c>
      <c r="E44" s="2" t="s">
        <v>43</v>
      </c>
      <c r="F44" s="2">
        <v>595.9</v>
      </c>
      <c r="G44" s="2">
        <f>Таблица2[[#This Row],[Масса 1 шт
(кг)]]*Таблица2[[#This Row],[Кол-во]]</f>
        <v>595.9</v>
      </c>
    </row>
    <row r="45" spans="1:7" x14ac:dyDescent="0.2">
      <c r="A45" s="2" t="s">
        <v>79</v>
      </c>
      <c r="B45" s="2" t="s">
        <v>47</v>
      </c>
      <c r="C45" s="2" t="s">
        <v>42</v>
      </c>
      <c r="D45" s="2">
        <v>4</v>
      </c>
      <c r="E45" s="2" t="s">
        <v>43</v>
      </c>
      <c r="F45" s="2">
        <v>673.5</v>
      </c>
      <c r="G45" s="2">
        <f>Таблица2[[#This Row],[Масса 1 шт
(кг)]]*Таблица2[[#This Row],[Кол-во]]</f>
        <v>2694</v>
      </c>
    </row>
    <row r="46" spans="1:7" x14ac:dyDescent="0.2">
      <c r="A46" s="2" t="s">
        <v>62</v>
      </c>
      <c r="B46" s="2" t="s">
        <v>47</v>
      </c>
      <c r="C46" s="2" t="s">
        <v>42</v>
      </c>
      <c r="D46" s="2">
        <v>2</v>
      </c>
      <c r="E46" s="2" t="s">
        <v>43</v>
      </c>
      <c r="F46" s="2">
        <v>588</v>
      </c>
      <c r="G46" s="2">
        <f>Таблица2[[#This Row],[Масса 1 шт
(кг)]]*Таблица2[[#This Row],[Кол-во]]</f>
        <v>1176</v>
      </c>
    </row>
    <row r="47" spans="1:7" x14ac:dyDescent="0.2">
      <c r="A47" s="2" t="s">
        <v>63</v>
      </c>
      <c r="B47" s="2" t="s">
        <v>47</v>
      </c>
      <c r="C47" s="2" t="s">
        <v>42</v>
      </c>
      <c r="D47" s="2">
        <v>2</v>
      </c>
      <c r="E47" s="2" t="s">
        <v>43</v>
      </c>
      <c r="F47" s="2">
        <v>676.4</v>
      </c>
      <c r="G47" s="2">
        <f>Таблица2[[#This Row],[Масса 1 шт
(кг)]]*Таблица2[[#This Row],[Кол-во]]</f>
        <v>1352.8</v>
      </c>
    </row>
    <row r="48" spans="1:7" x14ac:dyDescent="0.2">
      <c r="A48" s="2" t="s">
        <v>64</v>
      </c>
      <c r="B48" s="2" t="s">
        <v>47</v>
      </c>
      <c r="C48" s="2" t="s">
        <v>42</v>
      </c>
      <c r="D48" s="2">
        <v>2</v>
      </c>
      <c r="E48" s="2" t="s">
        <v>43</v>
      </c>
      <c r="F48" s="2">
        <v>686</v>
      </c>
      <c r="G48" s="2">
        <f>Таблица2[[#This Row],[Масса 1 шт
(кг)]]*Таблица2[[#This Row],[Кол-во]]</f>
        <v>1372</v>
      </c>
    </row>
    <row r="49" spans="1:7" x14ac:dyDescent="0.2">
      <c r="A49" s="2" t="s">
        <v>65</v>
      </c>
      <c r="B49" s="2" t="s">
        <v>47</v>
      </c>
      <c r="C49" s="2" t="s">
        <v>42</v>
      </c>
      <c r="D49" s="2">
        <v>1</v>
      </c>
      <c r="E49" s="2" t="s">
        <v>43</v>
      </c>
      <c r="F49" s="2">
        <v>651</v>
      </c>
      <c r="G49" s="2">
        <f>Таблица2[[#This Row],[Масса 1 шт
(кг)]]*Таблица2[[#This Row],[Кол-во]]</f>
        <v>651</v>
      </c>
    </row>
    <row r="50" spans="1:7" x14ac:dyDescent="0.2">
      <c r="A50" s="2" t="s">
        <v>66</v>
      </c>
      <c r="B50" s="2" t="s">
        <v>47</v>
      </c>
      <c r="C50" s="2" t="s">
        <v>42</v>
      </c>
      <c r="D50" s="2">
        <v>1</v>
      </c>
      <c r="E50" s="2" t="s">
        <v>43</v>
      </c>
      <c r="F50" s="2">
        <v>651</v>
      </c>
      <c r="G50" s="2">
        <f>Таблица2[[#This Row],[Масса 1 шт
(кг)]]*Таблица2[[#This Row],[Кол-во]]</f>
        <v>651</v>
      </c>
    </row>
    <row r="51" spans="1:7" x14ac:dyDescent="0.2">
      <c r="A51" s="2" t="s">
        <v>67</v>
      </c>
      <c r="B51" s="2" t="s">
        <v>47</v>
      </c>
      <c r="C51" s="2" t="s">
        <v>42</v>
      </c>
      <c r="D51" s="2">
        <v>1</v>
      </c>
      <c r="E51" s="2" t="s">
        <v>43</v>
      </c>
      <c r="F51" s="2">
        <v>648.6</v>
      </c>
      <c r="G51" s="2">
        <f>Таблица2[[#This Row],[Масса 1 шт
(кг)]]*Таблица2[[#This Row],[Кол-во]]</f>
        <v>648.6</v>
      </c>
    </row>
    <row r="52" spans="1:7" x14ac:dyDescent="0.2">
      <c r="A52" s="2" t="s">
        <v>68</v>
      </c>
      <c r="B52" s="2" t="s">
        <v>47</v>
      </c>
      <c r="C52" s="2" t="s">
        <v>42</v>
      </c>
      <c r="D52" s="2">
        <v>1</v>
      </c>
      <c r="E52" s="2" t="s">
        <v>43</v>
      </c>
      <c r="F52" s="2">
        <v>660.2</v>
      </c>
      <c r="G52" s="2">
        <f>Таблица2[[#This Row],[Масса 1 шт
(кг)]]*Таблица2[[#This Row],[Кол-во]]</f>
        <v>660.2</v>
      </c>
    </row>
    <row r="53" spans="1:7" x14ac:dyDescent="0.2">
      <c r="A53" s="2" t="s">
        <v>80</v>
      </c>
      <c r="B53" s="2" t="s">
        <v>47</v>
      </c>
      <c r="C53" s="2" t="s">
        <v>42</v>
      </c>
      <c r="D53" s="2">
        <v>1</v>
      </c>
      <c r="E53" s="2" t="s">
        <v>43</v>
      </c>
      <c r="F53" s="2">
        <v>265.7</v>
      </c>
      <c r="G53" s="2">
        <f>Таблица2[[#This Row],[Масса 1 шт
(кг)]]*Таблица2[[#This Row],[Кол-во]]</f>
        <v>265.7</v>
      </c>
    </row>
    <row r="54" spans="1:7" x14ac:dyDescent="0.2">
      <c r="A54" s="2" t="s">
        <v>89</v>
      </c>
      <c r="B54" s="2" t="s">
        <v>47</v>
      </c>
      <c r="C54" s="2" t="s">
        <v>42</v>
      </c>
      <c r="D54" s="2">
        <v>1</v>
      </c>
      <c r="E54" s="2" t="s">
        <v>43</v>
      </c>
      <c r="F54" s="2">
        <v>350.6</v>
      </c>
      <c r="G54" s="2">
        <f>Таблица2[[#This Row],[Масса 1 шт
(кг)]]*Таблица2[[#This Row],[Кол-во]]</f>
        <v>350.6</v>
      </c>
    </row>
    <row r="55" spans="1:7" x14ac:dyDescent="0.2">
      <c r="A55" s="2" t="s">
        <v>90</v>
      </c>
      <c r="B55" s="2" t="s">
        <v>47</v>
      </c>
      <c r="C55" s="2" t="s">
        <v>42</v>
      </c>
      <c r="D55" s="2">
        <v>1</v>
      </c>
      <c r="E55" s="2" t="s">
        <v>43</v>
      </c>
      <c r="F55" s="2">
        <v>329.5</v>
      </c>
      <c r="G55" s="2">
        <f>Таблица2[[#This Row],[Масса 1 шт
(кг)]]*Таблица2[[#This Row],[Кол-во]]</f>
        <v>329.5</v>
      </c>
    </row>
    <row r="56" spans="1:7" x14ac:dyDescent="0.2">
      <c r="A56" s="2" t="s">
        <v>91</v>
      </c>
      <c r="B56" s="2" t="s">
        <v>47</v>
      </c>
      <c r="C56" s="2" t="s">
        <v>42</v>
      </c>
      <c r="D56" s="2">
        <v>1</v>
      </c>
      <c r="E56" s="2" t="s">
        <v>43</v>
      </c>
      <c r="F56" s="2">
        <v>349.2</v>
      </c>
      <c r="G56" s="2">
        <f>Таблица2[[#This Row],[Масса 1 шт
(кг)]]*Таблица2[[#This Row],[Кол-во]]</f>
        <v>349.2</v>
      </c>
    </row>
    <row r="57" spans="1:7" x14ac:dyDescent="0.2">
      <c r="A57" s="2" t="s">
        <v>92</v>
      </c>
      <c r="B57" s="2" t="s">
        <v>47</v>
      </c>
      <c r="C57" s="2" t="s">
        <v>42</v>
      </c>
      <c r="D57" s="2">
        <v>1</v>
      </c>
      <c r="E57" s="2" t="s">
        <v>43</v>
      </c>
      <c r="F57" s="2">
        <v>312.2</v>
      </c>
      <c r="G57" s="2">
        <f>Таблица2[[#This Row],[Масса 1 шт
(кг)]]*Таблица2[[#This Row],[Кол-во]]</f>
        <v>312.2</v>
      </c>
    </row>
    <row r="58" spans="1:7" x14ac:dyDescent="0.2">
      <c r="A58" s="2" t="s">
        <v>93</v>
      </c>
      <c r="B58" s="2" t="s">
        <v>47</v>
      </c>
      <c r="C58" s="2" t="s">
        <v>42</v>
      </c>
      <c r="D58" s="2">
        <v>1</v>
      </c>
      <c r="E58" s="2" t="s">
        <v>43</v>
      </c>
      <c r="F58" s="2">
        <v>331.8</v>
      </c>
      <c r="G58" s="2">
        <f>Таблица2[[#This Row],[Масса 1 шт
(кг)]]*Таблица2[[#This Row],[Кол-во]]</f>
        <v>331.8</v>
      </c>
    </row>
    <row r="59" spans="1:7" x14ac:dyDescent="0.2">
      <c r="A59" s="2" t="s">
        <v>81</v>
      </c>
      <c r="B59" s="2" t="s">
        <v>47</v>
      </c>
      <c r="C59" s="2" t="s">
        <v>42</v>
      </c>
      <c r="D59" s="2">
        <v>1</v>
      </c>
      <c r="E59" s="2" t="s">
        <v>43</v>
      </c>
      <c r="F59" s="2">
        <v>288.7</v>
      </c>
      <c r="G59" s="2">
        <f>Таблица2[[#This Row],[Масса 1 шт
(кг)]]*Таблица2[[#This Row],[Кол-во]]</f>
        <v>288.7</v>
      </c>
    </row>
    <row r="60" spans="1:7" x14ac:dyDescent="0.2">
      <c r="A60" s="2" t="s">
        <v>82</v>
      </c>
      <c r="B60" s="2" t="s">
        <v>47</v>
      </c>
      <c r="C60" s="2" t="s">
        <v>42</v>
      </c>
      <c r="D60" s="2">
        <v>1</v>
      </c>
      <c r="E60" s="2" t="s">
        <v>43</v>
      </c>
      <c r="F60" s="2">
        <v>270.39999999999998</v>
      </c>
      <c r="G60" s="2">
        <f>Таблица2[[#This Row],[Масса 1 шт
(кг)]]*Таблица2[[#This Row],[Кол-во]]</f>
        <v>270.39999999999998</v>
      </c>
    </row>
    <row r="61" spans="1:7" x14ac:dyDescent="0.2">
      <c r="A61" s="2" t="s">
        <v>83</v>
      </c>
      <c r="B61" s="2" t="s">
        <v>47</v>
      </c>
      <c r="C61" s="2" t="s">
        <v>42</v>
      </c>
      <c r="D61" s="2">
        <v>1</v>
      </c>
      <c r="E61" s="2" t="s">
        <v>43</v>
      </c>
      <c r="F61" s="2">
        <v>270.39999999999998</v>
      </c>
      <c r="G61" s="2">
        <f>Таблица2[[#This Row],[Масса 1 шт
(кг)]]*Таблица2[[#This Row],[Кол-во]]</f>
        <v>270.39999999999998</v>
      </c>
    </row>
    <row r="62" spans="1:7" x14ac:dyDescent="0.2">
      <c r="A62" s="2" t="s">
        <v>84</v>
      </c>
      <c r="B62" s="2" t="s">
        <v>47</v>
      </c>
      <c r="C62" s="2" t="s">
        <v>42</v>
      </c>
      <c r="D62" s="2">
        <v>1</v>
      </c>
      <c r="E62" s="2" t="s">
        <v>43</v>
      </c>
      <c r="F62" s="2">
        <v>290</v>
      </c>
      <c r="G62" s="2">
        <f>Таблица2[[#This Row],[Масса 1 шт
(кг)]]*Таблица2[[#This Row],[Кол-во]]</f>
        <v>290</v>
      </c>
    </row>
    <row r="63" spans="1:7" x14ac:dyDescent="0.2">
      <c r="A63" s="2" t="s">
        <v>85</v>
      </c>
      <c r="B63" s="2" t="s">
        <v>47</v>
      </c>
      <c r="C63" s="2" t="s">
        <v>42</v>
      </c>
      <c r="D63" s="2">
        <v>1</v>
      </c>
      <c r="E63" s="2" t="s">
        <v>43</v>
      </c>
      <c r="F63" s="2">
        <v>308.8</v>
      </c>
      <c r="G63" s="2">
        <f>Таблица2[[#This Row],[Масса 1 шт
(кг)]]*Таблица2[[#This Row],[Кол-во]]</f>
        <v>308.8</v>
      </c>
    </row>
    <row r="64" spans="1:7" x14ac:dyDescent="0.2">
      <c r="A64" s="2" t="s">
        <v>86</v>
      </c>
      <c r="B64" s="2" t="s">
        <v>47</v>
      </c>
      <c r="C64" s="2" t="s">
        <v>42</v>
      </c>
      <c r="D64" s="2">
        <v>1</v>
      </c>
      <c r="E64" s="2" t="s">
        <v>43</v>
      </c>
      <c r="F64" s="2">
        <v>280.7</v>
      </c>
      <c r="G64" s="2">
        <f>Таблица2[[#This Row],[Масса 1 шт
(кг)]]*Таблица2[[#This Row],[Кол-во]]</f>
        <v>280.7</v>
      </c>
    </row>
    <row r="65" spans="1:7" x14ac:dyDescent="0.2">
      <c r="A65" s="2" t="s">
        <v>87</v>
      </c>
      <c r="B65" s="2" t="s">
        <v>47</v>
      </c>
      <c r="C65" s="2" t="s">
        <v>42</v>
      </c>
      <c r="D65" s="2">
        <v>1</v>
      </c>
      <c r="E65" s="2" t="s">
        <v>43</v>
      </c>
      <c r="F65" s="2">
        <v>299.5</v>
      </c>
      <c r="G65" s="2">
        <f>Таблица2[[#This Row],[Масса 1 шт
(кг)]]*Таблица2[[#This Row],[Кол-во]]</f>
        <v>299.5</v>
      </c>
    </row>
    <row r="66" spans="1:7" x14ac:dyDescent="0.2">
      <c r="A66" s="2" t="s">
        <v>88</v>
      </c>
      <c r="B66" s="2" t="s">
        <v>47</v>
      </c>
      <c r="C66" s="2" t="s">
        <v>42</v>
      </c>
      <c r="D66" s="2">
        <v>1</v>
      </c>
      <c r="E66" s="2" t="s">
        <v>43</v>
      </c>
      <c r="F66" s="2">
        <v>330.9</v>
      </c>
      <c r="G66" s="2">
        <f>Таблица2[[#This Row],[Масса 1 шт
(кг)]]*Таблица2[[#This Row],[Кол-во]]</f>
        <v>330.9</v>
      </c>
    </row>
    <row r="67" spans="1:7" x14ac:dyDescent="0.2">
      <c r="A67" s="2" t="s">
        <v>94</v>
      </c>
      <c r="B67" s="2" t="s">
        <v>47</v>
      </c>
      <c r="C67" s="2" t="s">
        <v>42</v>
      </c>
      <c r="D67" s="2">
        <v>1</v>
      </c>
      <c r="E67" s="2" t="s">
        <v>43</v>
      </c>
      <c r="F67" s="2">
        <v>630.79999999999995</v>
      </c>
      <c r="G67" s="2">
        <f>Таблица2[[#This Row],[Масса 1 шт
(кг)]]*Таблица2[[#This Row],[Кол-во]]</f>
        <v>630.79999999999995</v>
      </c>
    </row>
    <row r="68" spans="1:7" x14ac:dyDescent="0.2">
      <c r="A68" s="2" t="s">
        <v>95</v>
      </c>
      <c r="B68" s="2" t="s">
        <v>47</v>
      </c>
      <c r="C68" s="2" t="s">
        <v>42</v>
      </c>
      <c r="D68" s="2">
        <v>1</v>
      </c>
      <c r="E68" s="2" t="s">
        <v>43</v>
      </c>
      <c r="F68" s="2">
        <v>626.20000000000005</v>
      </c>
      <c r="G68" s="2">
        <f>Таблица2[[#This Row],[Масса 1 шт
(кг)]]*Таблица2[[#This Row],[Кол-во]]</f>
        <v>626.20000000000005</v>
      </c>
    </row>
    <row r="69" spans="1:7" x14ac:dyDescent="0.2">
      <c r="A69" s="2" t="s">
        <v>96</v>
      </c>
      <c r="B69" s="2" t="s">
        <v>47</v>
      </c>
      <c r="C69" s="2" t="s">
        <v>42</v>
      </c>
      <c r="D69" s="2">
        <v>2</v>
      </c>
      <c r="E69" s="2" t="s">
        <v>43</v>
      </c>
      <c r="F69" s="2">
        <v>613</v>
      </c>
      <c r="G69" s="2">
        <f>Таблица2[[#This Row],[Масса 1 шт
(кг)]]*Таблица2[[#This Row],[Кол-во]]</f>
        <v>1226</v>
      </c>
    </row>
    <row r="70" spans="1:7" x14ac:dyDescent="0.2">
      <c r="A70" s="2" t="s">
        <v>97</v>
      </c>
      <c r="B70" s="2" t="s">
        <v>47</v>
      </c>
      <c r="C70" s="2" t="s">
        <v>42</v>
      </c>
      <c r="D70" s="2">
        <v>1</v>
      </c>
      <c r="E70" s="2" t="s">
        <v>43</v>
      </c>
      <c r="F70" s="2">
        <v>267.5</v>
      </c>
      <c r="G70" s="2">
        <f>Таблица2[[#This Row],[Масса 1 шт
(кг)]]*Таблица2[[#This Row],[Кол-во]]</f>
        <v>267.5</v>
      </c>
    </row>
    <row r="71" spans="1:7" x14ac:dyDescent="0.2">
      <c r="A71" s="2" t="s">
        <v>106</v>
      </c>
      <c r="B71" s="2" t="s">
        <v>47</v>
      </c>
      <c r="C71" s="2" t="s">
        <v>42</v>
      </c>
      <c r="D71" s="2">
        <v>1</v>
      </c>
      <c r="E71" s="2" t="s">
        <v>43</v>
      </c>
      <c r="F71" s="2">
        <v>101.8</v>
      </c>
      <c r="G71" s="2">
        <f>Таблица2[[#This Row],[Масса 1 шт
(кг)]]*Таблица2[[#This Row],[Кол-во]]</f>
        <v>101.8</v>
      </c>
    </row>
    <row r="72" spans="1:7" x14ac:dyDescent="0.2">
      <c r="A72" s="2" t="s">
        <v>107</v>
      </c>
      <c r="B72" s="2" t="s">
        <v>47</v>
      </c>
      <c r="C72" s="2" t="s">
        <v>42</v>
      </c>
      <c r="D72" s="2">
        <v>2</v>
      </c>
      <c r="E72" s="2" t="s">
        <v>43</v>
      </c>
      <c r="F72" s="2">
        <v>44.9</v>
      </c>
      <c r="G72" s="2">
        <f>Таблица2[[#This Row],[Масса 1 шт
(кг)]]*Таблица2[[#This Row],[Кол-во]]</f>
        <v>89.8</v>
      </c>
    </row>
    <row r="73" spans="1:7" x14ac:dyDescent="0.2">
      <c r="A73" s="2" t="s">
        <v>108</v>
      </c>
      <c r="B73" s="2" t="s">
        <v>47</v>
      </c>
      <c r="C73" s="2" t="s">
        <v>42</v>
      </c>
      <c r="D73" s="2">
        <v>3</v>
      </c>
      <c r="E73" s="2" t="s">
        <v>43</v>
      </c>
      <c r="F73" s="2">
        <v>46</v>
      </c>
      <c r="G73" s="2">
        <f>Таблица2[[#This Row],[Масса 1 шт
(кг)]]*Таблица2[[#This Row],[Кол-во]]</f>
        <v>138</v>
      </c>
    </row>
    <row r="74" spans="1:7" x14ac:dyDescent="0.2">
      <c r="A74" s="2" t="s">
        <v>109</v>
      </c>
      <c r="B74" s="2" t="s">
        <v>47</v>
      </c>
      <c r="C74" s="2" t="s">
        <v>42</v>
      </c>
      <c r="D74" s="2">
        <v>1</v>
      </c>
      <c r="E74" s="2" t="s">
        <v>43</v>
      </c>
      <c r="F74" s="2">
        <v>39.299999999999997</v>
      </c>
      <c r="G74" s="2">
        <f>Таблица2[[#This Row],[Масса 1 шт
(кг)]]*Таблица2[[#This Row],[Кол-во]]</f>
        <v>39.299999999999997</v>
      </c>
    </row>
    <row r="75" spans="1:7" x14ac:dyDescent="0.2">
      <c r="A75" s="2" t="s">
        <v>110</v>
      </c>
      <c r="B75" s="2" t="s">
        <v>47</v>
      </c>
      <c r="C75" s="2" t="s">
        <v>42</v>
      </c>
      <c r="D75" s="2">
        <v>1</v>
      </c>
      <c r="E75" s="2" t="s">
        <v>43</v>
      </c>
      <c r="F75" s="2">
        <v>47.5</v>
      </c>
      <c r="G75" s="2">
        <f>Таблица2[[#This Row],[Масса 1 шт
(кг)]]*Таблица2[[#This Row],[Кол-во]]</f>
        <v>47.5</v>
      </c>
    </row>
    <row r="76" spans="1:7" x14ac:dyDescent="0.2">
      <c r="A76" s="2" t="s">
        <v>111</v>
      </c>
      <c r="B76" s="2" t="s">
        <v>47</v>
      </c>
      <c r="C76" s="2" t="s">
        <v>42</v>
      </c>
      <c r="D76" s="2">
        <v>1</v>
      </c>
      <c r="E76" s="2" t="s">
        <v>43</v>
      </c>
      <c r="F76" s="2">
        <v>29.7</v>
      </c>
      <c r="G76" s="2">
        <f>Таблица2[[#This Row],[Масса 1 шт
(кг)]]*Таблица2[[#This Row],[Кол-во]]</f>
        <v>29.7</v>
      </c>
    </row>
    <row r="77" spans="1:7" x14ac:dyDescent="0.2">
      <c r="A77" s="2" t="s">
        <v>112</v>
      </c>
      <c r="B77" s="2" t="s">
        <v>47</v>
      </c>
      <c r="C77" s="2" t="s">
        <v>42</v>
      </c>
      <c r="D77" s="2">
        <v>10</v>
      </c>
      <c r="E77" s="2" t="s">
        <v>43</v>
      </c>
      <c r="F77" s="2">
        <v>105.4</v>
      </c>
      <c r="G77" s="2">
        <f>Таблица2[[#This Row],[Масса 1 шт
(кг)]]*Таблица2[[#This Row],[Кол-во]]</f>
        <v>1054</v>
      </c>
    </row>
    <row r="78" spans="1:7" x14ac:dyDescent="0.2">
      <c r="A78" s="2" t="s">
        <v>113</v>
      </c>
      <c r="B78" s="2" t="s">
        <v>47</v>
      </c>
      <c r="C78" s="2" t="s">
        <v>42</v>
      </c>
      <c r="D78" s="2">
        <v>1</v>
      </c>
      <c r="E78" s="2" t="s">
        <v>43</v>
      </c>
      <c r="F78" s="2">
        <v>109.1</v>
      </c>
      <c r="G78" s="2">
        <f>Таблица2[[#This Row],[Масса 1 шт
(кг)]]*Таблица2[[#This Row],[Кол-во]]</f>
        <v>109.1</v>
      </c>
    </row>
    <row r="79" spans="1:7" x14ac:dyDescent="0.2">
      <c r="A79" s="2" t="s">
        <v>114</v>
      </c>
      <c r="B79" s="2" t="s">
        <v>47</v>
      </c>
      <c r="C79" s="2" t="s">
        <v>42</v>
      </c>
      <c r="D79" s="2">
        <v>1</v>
      </c>
      <c r="E79" s="2" t="s">
        <v>43</v>
      </c>
      <c r="F79" s="2">
        <v>109.1</v>
      </c>
      <c r="G79" s="2">
        <f>Таблица2[[#This Row],[Масса 1 шт
(кг)]]*Таблица2[[#This Row],[Кол-во]]</f>
        <v>109.1</v>
      </c>
    </row>
    <row r="80" spans="1:7" x14ac:dyDescent="0.2">
      <c r="A80" s="2" t="s">
        <v>115</v>
      </c>
      <c r="B80" s="2" t="s">
        <v>47</v>
      </c>
      <c r="C80" s="2" t="s">
        <v>42</v>
      </c>
      <c r="D80" s="2">
        <v>4</v>
      </c>
      <c r="E80" s="2" t="s">
        <v>43</v>
      </c>
      <c r="F80" s="2">
        <v>50.3</v>
      </c>
      <c r="G80" s="2">
        <f>Таблица2[[#This Row],[Масса 1 шт
(кг)]]*Таблица2[[#This Row],[Кол-во]]</f>
        <v>201.2</v>
      </c>
    </row>
    <row r="81" spans="1:7" x14ac:dyDescent="0.2">
      <c r="A81" s="2" t="s">
        <v>98</v>
      </c>
      <c r="B81" s="2" t="s">
        <v>47</v>
      </c>
      <c r="C81" s="2" t="s">
        <v>42</v>
      </c>
      <c r="D81" s="2">
        <v>7</v>
      </c>
      <c r="E81" s="2" t="s">
        <v>43</v>
      </c>
      <c r="F81" s="2">
        <v>147.4</v>
      </c>
      <c r="G81" s="2">
        <f>Таблица2[[#This Row],[Масса 1 шт
(кг)]]*Таблица2[[#This Row],[Кол-во]]</f>
        <v>1031.8</v>
      </c>
    </row>
    <row r="82" spans="1:7" x14ac:dyDescent="0.2">
      <c r="A82" s="2" t="s">
        <v>116</v>
      </c>
      <c r="B82" s="2" t="s">
        <v>47</v>
      </c>
      <c r="C82" s="2" t="s">
        <v>42</v>
      </c>
      <c r="D82" s="2">
        <v>1</v>
      </c>
      <c r="E82" s="2" t="s">
        <v>43</v>
      </c>
      <c r="F82" s="2">
        <v>39.299999999999997</v>
      </c>
      <c r="G82" s="2">
        <f>Таблица2[[#This Row],[Масса 1 шт
(кг)]]*Таблица2[[#This Row],[Кол-во]]</f>
        <v>39.299999999999997</v>
      </c>
    </row>
    <row r="83" spans="1:7" x14ac:dyDescent="0.2">
      <c r="A83" s="2" t="s">
        <v>117</v>
      </c>
      <c r="B83" s="2" t="s">
        <v>47</v>
      </c>
      <c r="C83" s="2" t="s">
        <v>42</v>
      </c>
      <c r="D83" s="2">
        <v>1</v>
      </c>
      <c r="E83" s="2" t="s">
        <v>43</v>
      </c>
      <c r="F83" s="2">
        <v>47.5</v>
      </c>
      <c r="G83" s="2">
        <f>Таблица2[[#This Row],[Масса 1 шт
(кг)]]*Таблица2[[#This Row],[Кол-во]]</f>
        <v>47.5</v>
      </c>
    </row>
    <row r="84" spans="1:7" x14ac:dyDescent="0.2">
      <c r="A84" s="2" t="s">
        <v>118</v>
      </c>
      <c r="B84" s="2" t="s">
        <v>47</v>
      </c>
      <c r="C84" s="2" t="s">
        <v>42</v>
      </c>
      <c r="D84" s="2">
        <v>1</v>
      </c>
      <c r="E84" s="2" t="s">
        <v>43</v>
      </c>
      <c r="F84" s="2">
        <v>29.7</v>
      </c>
      <c r="G84" s="2">
        <f>Таблица2[[#This Row],[Масса 1 шт
(кг)]]*Таблица2[[#This Row],[Кол-во]]</f>
        <v>29.7</v>
      </c>
    </row>
    <row r="85" spans="1:7" x14ac:dyDescent="0.2">
      <c r="A85" s="2" t="s">
        <v>119</v>
      </c>
      <c r="B85" s="2" t="s">
        <v>47</v>
      </c>
      <c r="C85" s="2" t="s">
        <v>42</v>
      </c>
      <c r="D85" s="2">
        <v>3</v>
      </c>
      <c r="E85" s="2" t="s">
        <v>43</v>
      </c>
      <c r="F85" s="2">
        <v>5.7</v>
      </c>
      <c r="G85" s="2">
        <f>Таблица2[[#This Row],[Масса 1 шт
(кг)]]*Таблица2[[#This Row],[Кол-во]]</f>
        <v>17.100000000000001</v>
      </c>
    </row>
    <row r="86" spans="1:7" x14ac:dyDescent="0.2">
      <c r="A86" s="2" t="s">
        <v>120</v>
      </c>
      <c r="B86" s="2" t="s">
        <v>47</v>
      </c>
      <c r="C86" s="2" t="s">
        <v>42</v>
      </c>
      <c r="D86" s="2">
        <v>13</v>
      </c>
      <c r="E86" s="2" t="s">
        <v>43</v>
      </c>
      <c r="F86" s="2">
        <v>117.1</v>
      </c>
      <c r="G86" s="2">
        <f>Таблица2[[#This Row],[Масса 1 шт
(кг)]]*Таблица2[[#This Row],[Кол-во]]</f>
        <v>1522.3</v>
      </c>
    </row>
    <row r="87" spans="1:7" x14ac:dyDescent="0.2">
      <c r="A87" s="2" t="s">
        <v>121</v>
      </c>
      <c r="B87" s="2" t="s">
        <v>47</v>
      </c>
      <c r="C87" s="2" t="s">
        <v>42</v>
      </c>
      <c r="D87" s="2">
        <v>1</v>
      </c>
      <c r="E87" s="2" t="s">
        <v>43</v>
      </c>
      <c r="F87" s="2">
        <v>123.4</v>
      </c>
      <c r="G87" s="2">
        <f>Таблица2[[#This Row],[Масса 1 шт
(кг)]]*Таблица2[[#This Row],[Кол-во]]</f>
        <v>123.4</v>
      </c>
    </row>
    <row r="88" spans="1:7" x14ac:dyDescent="0.2">
      <c r="A88" s="2" t="s">
        <v>122</v>
      </c>
      <c r="B88" s="2" t="s">
        <v>47</v>
      </c>
      <c r="C88" s="2" t="s">
        <v>42</v>
      </c>
      <c r="D88" s="2">
        <v>6</v>
      </c>
      <c r="E88" s="2" t="s">
        <v>43</v>
      </c>
      <c r="F88" s="2">
        <v>123.9</v>
      </c>
      <c r="G88" s="2">
        <f>Таблица2[[#This Row],[Масса 1 шт
(кг)]]*Таблица2[[#This Row],[Кол-во]]</f>
        <v>743.40000000000009</v>
      </c>
    </row>
    <row r="89" spans="1:7" x14ac:dyDescent="0.2">
      <c r="A89" s="2" t="s">
        <v>123</v>
      </c>
      <c r="B89" s="2" t="s">
        <v>47</v>
      </c>
      <c r="C89" s="2" t="s">
        <v>42</v>
      </c>
      <c r="D89" s="2">
        <v>49</v>
      </c>
      <c r="E89" s="2" t="s">
        <v>43</v>
      </c>
      <c r="F89" s="2">
        <v>123.4</v>
      </c>
      <c r="G89" s="2">
        <f>Таблица2[[#This Row],[Масса 1 шт
(кг)]]*Таблица2[[#This Row],[Кол-во]]</f>
        <v>6046.6</v>
      </c>
    </row>
    <row r="90" spans="1:7" x14ac:dyDescent="0.2">
      <c r="A90" s="2" t="s">
        <v>99</v>
      </c>
      <c r="B90" s="2" t="s">
        <v>47</v>
      </c>
      <c r="C90" s="2" t="s">
        <v>42</v>
      </c>
      <c r="D90" s="2">
        <v>2</v>
      </c>
      <c r="E90" s="2" t="s">
        <v>43</v>
      </c>
      <c r="F90" s="2">
        <v>53.8</v>
      </c>
      <c r="G90" s="2">
        <f>Таблица2[[#This Row],[Масса 1 шт
(кг)]]*Таблица2[[#This Row],[Кол-во]]</f>
        <v>107.6</v>
      </c>
    </row>
    <row r="91" spans="1:7" x14ac:dyDescent="0.2">
      <c r="A91" s="2" t="s">
        <v>100</v>
      </c>
      <c r="B91" s="2" t="s">
        <v>47</v>
      </c>
      <c r="C91" s="2" t="s">
        <v>42</v>
      </c>
      <c r="D91" s="2">
        <v>1</v>
      </c>
      <c r="E91" s="2" t="s">
        <v>43</v>
      </c>
      <c r="F91" s="2">
        <v>53.8</v>
      </c>
      <c r="G91" s="2">
        <f>Таблица2[[#This Row],[Масса 1 шт
(кг)]]*Таблица2[[#This Row],[Кол-во]]</f>
        <v>53.8</v>
      </c>
    </row>
    <row r="92" spans="1:7" x14ac:dyDescent="0.2">
      <c r="A92" s="2" t="s">
        <v>101</v>
      </c>
      <c r="B92" s="2" t="s">
        <v>47</v>
      </c>
      <c r="C92" s="2" t="s">
        <v>42</v>
      </c>
      <c r="D92" s="2">
        <v>1</v>
      </c>
      <c r="E92" s="2" t="s">
        <v>43</v>
      </c>
      <c r="F92" s="2">
        <v>17.2</v>
      </c>
      <c r="G92" s="2">
        <f>Таблица2[[#This Row],[Масса 1 шт
(кг)]]*Таблица2[[#This Row],[Кол-во]]</f>
        <v>17.2</v>
      </c>
    </row>
    <row r="93" spans="1:7" x14ac:dyDescent="0.2">
      <c r="A93" s="2" t="s">
        <v>102</v>
      </c>
      <c r="B93" s="2" t="s">
        <v>47</v>
      </c>
      <c r="C93" s="2" t="s">
        <v>42</v>
      </c>
      <c r="D93" s="2">
        <v>1</v>
      </c>
      <c r="E93" s="2" t="s">
        <v>43</v>
      </c>
      <c r="F93" s="2">
        <v>123.7</v>
      </c>
      <c r="G93" s="2">
        <f>Таблица2[[#This Row],[Масса 1 шт
(кг)]]*Таблица2[[#This Row],[Кол-во]]</f>
        <v>123.7</v>
      </c>
    </row>
    <row r="94" spans="1:7" x14ac:dyDescent="0.2">
      <c r="A94" s="2" t="s">
        <v>103</v>
      </c>
      <c r="B94" s="2" t="s">
        <v>47</v>
      </c>
      <c r="C94" s="2" t="s">
        <v>42</v>
      </c>
      <c r="D94" s="2">
        <v>1</v>
      </c>
      <c r="E94" s="2" t="s">
        <v>43</v>
      </c>
      <c r="F94" s="2">
        <v>48.6</v>
      </c>
      <c r="G94" s="2">
        <f>Таблица2[[#This Row],[Масса 1 шт
(кг)]]*Таблица2[[#This Row],[Кол-во]]</f>
        <v>48.6</v>
      </c>
    </row>
    <row r="95" spans="1:7" x14ac:dyDescent="0.2">
      <c r="A95" s="2" t="s">
        <v>104</v>
      </c>
      <c r="B95" s="2" t="s">
        <v>47</v>
      </c>
      <c r="C95" s="2" t="s">
        <v>42</v>
      </c>
      <c r="D95" s="2">
        <v>1</v>
      </c>
      <c r="E95" s="2" t="s">
        <v>43</v>
      </c>
      <c r="F95" s="2">
        <v>30.8</v>
      </c>
      <c r="G95" s="2">
        <f>Таблица2[[#This Row],[Масса 1 шт
(кг)]]*Таблица2[[#This Row],[Кол-во]]</f>
        <v>30.8</v>
      </c>
    </row>
    <row r="96" spans="1:7" x14ac:dyDescent="0.2">
      <c r="A96" s="2" t="s">
        <v>105</v>
      </c>
      <c r="B96" s="2" t="s">
        <v>47</v>
      </c>
      <c r="C96" s="2" t="s">
        <v>42</v>
      </c>
      <c r="D96" s="2">
        <v>5</v>
      </c>
      <c r="E96" s="2" t="s">
        <v>43</v>
      </c>
      <c r="F96" s="2">
        <v>100</v>
      </c>
      <c r="G96" s="2">
        <f>Таблица2[[#This Row],[Масса 1 шт
(кг)]]*Таблица2[[#This Row],[Кол-во]]</f>
        <v>500</v>
      </c>
    </row>
    <row r="97" spans="1:7" x14ac:dyDescent="0.2">
      <c r="A97" s="2" t="s">
        <v>124</v>
      </c>
      <c r="B97" s="2" t="s">
        <v>47</v>
      </c>
      <c r="C97" s="2" t="s">
        <v>42</v>
      </c>
      <c r="D97" s="2">
        <v>1</v>
      </c>
      <c r="E97" s="2" t="s">
        <v>43</v>
      </c>
      <c r="F97" s="2">
        <v>3763.7</v>
      </c>
      <c r="G97" s="2">
        <f>Таблица2[[#This Row],[Масса 1 шт
(кг)]]*Таблица2[[#This Row],[Кол-во]]</f>
        <v>3763.7</v>
      </c>
    </row>
    <row r="98" spans="1:7" x14ac:dyDescent="0.2">
      <c r="A98" s="2" t="s">
        <v>125</v>
      </c>
      <c r="B98" s="2" t="s">
        <v>47</v>
      </c>
      <c r="C98" s="2" t="s">
        <v>42</v>
      </c>
      <c r="D98" s="2">
        <v>1</v>
      </c>
      <c r="E98" s="2" t="s">
        <v>43</v>
      </c>
      <c r="F98" s="2">
        <v>3796.9</v>
      </c>
      <c r="G98" s="2">
        <f>Таблица2[[#This Row],[Масса 1 шт
(кг)]]*Таблица2[[#This Row],[Кол-во]]</f>
        <v>3796.9</v>
      </c>
    </row>
    <row r="99" spans="1:7" x14ac:dyDescent="0.2">
      <c r="A99" s="2" t="s">
        <v>126</v>
      </c>
      <c r="B99" s="2" t="s">
        <v>47</v>
      </c>
      <c r="C99" s="2" t="s">
        <v>42</v>
      </c>
      <c r="D99" s="2">
        <v>1</v>
      </c>
      <c r="E99" s="2" t="s">
        <v>43</v>
      </c>
      <c r="F99" s="2">
        <v>3785.1</v>
      </c>
      <c r="G99" s="2">
        <f>Таблица2[[#This Row],[Масса 1 шт
(кг)]]*Таблица2[[#This Row],[Кол-во]]</f>
        <v>3785.1</v>
      </c>
    </row>
    <row r="100" spans="1:7" x14ac:dyDescent="0.2">
      <c r="A100" s="2" t="s">
        <v>127</v>
      </c>
      <c r="B100" s="2" t="s">
        <v>47</v>
      </c>
      <c r="C100" s="2" t="s">
        <v>42</v>
      </c>
      <c r="D100" s="2">
        <v>1</v>
      </c>
      <c r="E100" s="2" t="s">
        <v>43</v>
      </c>
      <c r="F100" s="2">
        <v>3796.9</v>
      </c>
      <c r="G100" s="2">
        <f>Таблица2[[#This Row],[Масса 1 шт
(кг)]]*Таблица2[[#This Row],[Кол-во]]</f>
        <v>3796.9</v>
      </c>
    </row>
    <row r="101" spans="1:7" x14ac:dyDescent="0.2">
      <c r="A101" s="2" t="s">
        <v>128</v>
      </c>
      <c r="B101" s="2" t="s">
        <v>47</v>
      </c>
      <c r="C101" s="2" t="s">
        <v>42</v>
      </c>
      <c r="D101" s="2">
        <v>5</v>
      </c>
      <c r="E101" s="2" t="s">
        <v>43</v>
      </c>
      <c r="F101" s="2">
        <v>3763.7</v>
      </c>
      <c r="G101" s="2">
        <f>Таблица2[[#This Row],[Масса 1 шт
(кг)]]*Таблица2[[#This Row],[Кол-во]]</f>
        <v>18818.5</v>
      </c>
    </row>
    <row r="102" spans="1:7" x14ac:dyDescent="0.2">
      <c r="A102" s="2" t="s">
        <v>129</v>
      </c>
      <c r="B102" s="2" t="s">
        <v>47</v>
      </c>
      <c r="C102" s="2" t="s">
        <v>42</v>
      </c>
      <c r="D102" s="2">
        <v>1</v>
      </c>
      <c r="E102" s="2" t="s">
        <v>43</v>
      </c>
      <c r="F102" s="2">
        <v>3757.4</v>
      </c>
      <c r="G102" s="2">
        <f>Таблица2[[#This Row],[Масса 1 шт
(кг)]]*Таблица2[[#This Row],[Кол-во]]</f>
        <v>3757.4</v>
      </c>
    </row>
    <row r="103" spans="1:7" x14ac:dyDescent="0.2">
      <c r="A103" s="2" t="s">
        <v>130</v>
      </c>
      <c r="B103" s="2" t="s">
        <v>47</v>
      </c>
      <c r="C103" s="2" t="s">
        <v>42</v>
      </c>
      <c r="D103" s="2">
        <v>1</v>
      </c>
      <c r="E103" s="2" t="s">
        <v>43</v>
      </c>
      <c r="F103" s="2">
        <v>1643</v>
      </c>
      <c r="G103" s="2">
        <f>Таблица2[[#This Row],[Масса 1 шт
(кг)]]*Таблица2[[#This Row],[Кол-во]]</f>
        <v>1643</v>
      </c>
    </row>
    <row r="104" spans="1:7" x14ac:dyDescent="0.2">
      <c r="A104" s="2" t="s">
        <v>131</v>
      </c>
      <c r="B104" s="2" t="s">
        <v>47</v>
      </c>
      <c r="C104" s="2" t="s">
        <v>42</v>
      </c>
      <c r="D104" s="2">
        <v>1</v>
      </c>
      <c r="E104" s="2" t="s">
        <v>43</v>
      </c>
      <c r="F104" s="2">
        <v>1655.1</v>
      </c>
      <c r="G104" s="2">
        <f>Таблица2[[#This Row],[Масса 1 шт
(кг)]]*Таблица2[[#This Row],[Кол-во]]</f>
        <v>1655.1</v>
      </c>
    </row>
    <row r="105" spans="1:7" x14ac:dyDescent="0.2">
      <c r="A105" s="2" t="s">
        <v>132</v>
      </c>
      <c r="B105" s="2" t="s">
        <v>47</v>
      </c>
      <c r="C105" s="2" t="s">
        <v>42</v>
      </c>
      <c r="D105" s="2">
        <v>2</v>
      </c>
      <c r="E105" s="2" t="s">
        <v>43</v>
      </c>
      <c r="F105" s="2">
        <v>1636.9</v>
      </c>
      <c r="G105" s="2">
        <f>Таблица2[[#This Row],[Масса 1 шт
(кг)]]*Таблица2[[#This Row],[Кол-во]]</f>
        <v>3273.8</v>
      </c>
    </row>
    <row r="106" spans="1:7" x14ac:dyDescent="0.2">
      <c r="A106" s="2" t="s">
        <v>133</v>
      </c>
      <c r="B106" s="2" t="s">
        <v>47</v>
      </c>
      <c r="C106" s="2" t="s">
        <v>42</v>
      </c>
      <c r="D106" s="2">
        <v>1</v>
      </c>
      <c r="E106" s="2" t="s">
        <v>43</v>
      </c>
      <c r="F106" s="2">
        <v>1636.9</v>
      </c>
      <c r="G106" s="2">
        <f>Таблица2[[#This Row],[Масса 1 шт
(кг)]]*Таблица2[[#This Row],[Кол-во]]</f>
        <v>1636.9</v>
      </c>
    </row>
    <row r="107" spans="1:7" x14ac:dyDescent="0.2">
      <c r="A107" s="2" t="s">
        <v>151</v>
      </c>
      <c r="B107" s="2" t="s">
        <v>152</v>
      </c>
      <c r="C107" s="2" t="s">
        <v>42</v>
      </c>
      <c r="D107" s="2">
        <v>1</v>
      </c>
      <c r="E107" s="2" t="s">
        <v>43</v>
      </c>
      <c r="F107" s="2">
        <v>8.1999999999999993</v>
      </c>
      <c r="G107" s="2">
        <f>Таблица2[[#This Row],[Масса 1 шт
(кг)]]*Таблица2[[#This Row],[Кол-во]]</f>
        <v>8.1999999999999993</v>
      </c>
    </row>
    <row r="108" spans="1:7" x14ac:dyDescent="0.2">
      <c r="A108" s="2" t="s">
        <v>161</v>
      </c>
      <c r="B108" s="2" t="s">
        <v>152</v>
      </c>
      <c r="C108" s="2" t="s">
        <v>42</v>
      </c>
      <c r="D108" s="2">
        <v>1</v>
      </c>
      <c r="E108" s="2" t="s">
        <v>43</v>
      </c>
      <c r="F108" s="2">
        <v>41.1</v>
      </c>
      <c r="G108" s="2">
        <f>Таблица2[[#This Row],[Масса 1 шт
(кг)]]*Таблица2[[#This Row],[Кол-во]]</f>
        <v>41.1</v>
      </c>
    </row>
    <row r="109" spans="1:7" x14ac:dyDescent="0.2">
      <c r="A109" s="2" t="s">
        <v>162</v>
      </c>
      <c r="B109" s="2" t="s">
        <v>152</v>
      </c>
      <c r="C109" s="2" t="s">
        <v>42</v>
      </c>
      <c r="D109" s="2">
        <v>1</v>
      </c>
      <c r="E109" s="2" t="s">
        <v>43</v>
      </c>
      <c r="F109" s="2">
        <v>30.4</v>
      </c>
      <c r="G109" s="2">
        <f>Таблица2[[#This Row],[Масса 1 шт
(кг)]]*Таблица2[[#This Row],[Кол-во]]</f>
        <v>30.4</v>
      </c>
    </row>
    <row r="110" spans="1:7" x14ac:dyDescent="0.2">
      <c r="A110" s="2" t="s">
        <v>153</v>
      </c>
      <c r="B110" s="2" t="s">
        <v>152</v>
      </c>
      <c r="C110" s="2" t="s">
        <v>42</v>
      </c>
      <c r="D110" s="2">
        <v>1</v>
      </c>
      <c r="E110" s="2" t="s">
        <v>43</v>
      </c>
      <c r="F110" s="2">
        <v>17.3</v>
      </c>
      <c r="G110" s="2">
        <f>Таблица2[[#This Row],[Масса 1 шт
(кг)]]*Таблица2[[#This Row],[Кол-во]]</f>
        <v>17.3</v>
      </c>
    </row>
    <row r="111" spans="1:7" x14ac:dyDescent="0.2">
      <c r="A111" s="2" t="s">
        <v>154</v>
      </c>
      <c r="B111" s="2" t="s">
        <v>152</v>
      </c>
      <c r="C111" s="2" t="s">
        <v>42</v>
      </c>
      <c r="D111" s="2">
        <v>1</v>
      </c>
      <c r="E111" s="2" t="s">
        <v>43</v>
      </c>
      <c r="F111" s="2">
        <v>4.3</v>
      </c>
      <c r="G111" s="2">
        <f>Таблица2[[#This Row],[Масса 1 шт
(кг)]]*Таблица2[[#This Row],[Кол-во]]</f>
        <v>4.3</v>
      </c>
    </row>
    <row r="112" spans="1:7" x14ac:dyDescent="0.2">
      <c r="A112" s="2" t="s">
        <v>155</v>
      </c>
      <c r="B112" s="2" t="s">
        <v>152</v>
      </c>
      <c r="C112" s="2" t="s">
        <v>42</v>
      </c>
      <c r="D112" s="2">
        <v>1</v>
      </c>
      <c r="E112" s="2" t="s">
        <v>43</v>
      </c>
      <c r="F112" s="2">
        <v>5.3</v>
      </c>
      <c r="G112" s="2">
        <f>Таблица2[[#This Row],[Масса 1 шт
(кг)]]*Таблица2[[#This Row],[Кол-во]]</f>
        <v>5.3</v>
      </c>
    </row>
    <row r="113" spans="1:7" x14ac:dyDescent="0.2">
      <c r="A113" s="2" t="s">
        <v>156</v>
      </c>
      <c r="B113" s="2" t="s">
        <v>152</v>
      </c>
      <c r="C113" s="2" t="s">
        <v>42</v>
      </c>
      <c r="D113" s="2">
        <v>1</v>
      </c>
      <c r="E113" s="2" t="s">
        <v>43</v>
      </c>
      <c r="F113" s="2">
        <v>11.6</v>
      </c>
      <c r="G113" s="2">
        <f>Таблица2[[#This Row],[Масса 1 шт
(кг)]]*Таблица2[[#This Row],[Кол-во]]</f>
        <v>11.6</v>
      </c>
    </row>
    <row r="114" spans="1:7" x14ac:dyDescent="0.2">
      <c r="A114" s="2" t="s">
        <v>157</v>
      </c>
      <c r="B114" s="2" t="s">
        <v>152</v>
      </c>
      <c r="C114" s="2" t="s">
        <v>42</v>
      </c>
      <c r="D114" s="2">
        <v>1</v>
      </c>
      <c r="E114" s="2" t="s">
        <v>43</v>
      </c>
      <c r="F114" s="2">
        <v>7.5</v>
      </c>
      <c r="G114" s="2">
        <f>Таблица2[[#This Row],[Масса 1 шт
(кг)]]*Таблица2[[#This Row],[Кол-во]]</f>
        <v>7.5</v>
      </c>
    </row>
    <row r="115" spans="1:7" x14ac:dyDescent="0.2">
      <c r="A115" s="2" t="s">
        <v>158</v>
      </c>
      <c r="B115" s="2" t="s">
        <v>152</v>
      </c>
      <c r="C115" s="2" t="s">
        <v>42</v>
      </c>
      <c r="D115" s="2">
        <v>1</v>
      </c>
      <c r="E115" s="2" t="s">
        <v>43</v>
      </c>
      <c r="F115" s="2">
        <v>2.5</v>
      </c>
      <c r="G115" s="2">
        <f>Таблица2[[#This Row],[Масса 1 шт
(кг)]]*Таблица2[[#This Row],[Кол-во]]</f>
        <v>2.5</v>
      </c>
    </row>
    <row r="116" spans="1:7" x14ac:dyDescent="0.2">
      <c r="A116" s="2" t="s">
        <v>159</v>
      </c>
      <c r="B116" s="2" t="s">
        <v>152</v>
      </c>
      <c r="C116" s="2" t="s">
        <v>42</v>
      </c>
      <c r="D116" s="2">
        <v>1</v>
      </c>
      <c r="E116" s="2" t="s">
        <v>43</v>
      </c>
      <c r="F116" s="2">
        <v>9.4</v>
      </c>
      <c r="G116" s="2">
        <f>Таблица2[[#This Row],[Масса 1 шт
(кг)]]*Таблица2[[#This Row],[Кол-во]]</f>
        <v>9.4</v>
      </c>
    </row>
    <row r="117" spans="1:7" x14ac:dyDescent="0.2">
      <c r="A117" s="2" t="s">
        <v>160</v>
      </c>
      <c r="B117" s="2" t="s">
        <v>152</v>
      </c>
      <c r="C117" s="2" t="s">
        <v>42</v>
      </c>
      <c r="D117" s="2">
        <v>1</v>
      </c>
      <c r="E117" s="2" t="s">
        <v>43</v>
      </c>
      <c r="F117" s="2">
        <v>11.1</v>
      </c>
      <c r="G117" s="2">
        <f>Таблица2[[#This Row],[Масса 1 шт
(кг)]]*Таблица2[[#This Row],[Кол-во]]</f>
        <v>11.1</v>
      </c>
    </row>
    <row r="118" spans="1:7" x14ac:dyDescent="0.2">
      <c r="A118" s="2" t="s">
        <v>163</v>
      </c>
      <c r="B118" s="2" t="s">
        <v>164</v>
      </c>
      <c r="C118" s="2" t="s">
        <v>42</v>
      </c>
      <c r="D118" s="2">
        <v>62</v>
      </c>
      <c r="E118" s="2" t="s">
        <v>43</v>
      </c>
      <c r="F118" s="2">
        <v>8.4</v>
      </c>
      <c r="G118" s="2">
        <f>Таблица2[[#This Row],[Масса 1 шт
(кг)]]*Таблица2[[#This Row],[Кол-во]]</f>
        <v>520.80000000000007</v>
      </c>
    </row>
    <row r="119" spans="1:7" x14ac:dyDescent="0.2">
      <c r="A119" s="2" t="s">
        <v>165</v>
      </c>
      <c r="B119" s="2" t="s">
        <v>164</v>
      </c>
      <c r="C119" s="2" t="s">
        <v>42</v>
      </c>
      <c r="D119" s="2">
        <v>62</v>
      </c>
      <c r="E119" s="2" t="s">
        <v>43</v>
      </c>
      <c r="F119" s="2">
        <v>2.2000000000000002</v>
      </c>
      <c r="G119" s="2">
        <f>Таблица2[[#This Row],[Масса 1 шт
(кг)]]*Таблица2[[#This Row],[Кол-во]]</f>
        <v>136.4</v>
      </c>
    </row>
    <row r="120" spans="1:7" x14ac:dyDescent="0.2">
      <c r="A120" s="2" t="s">
        <v>166</v>
      </c>
      <c r="B120" s="2" t="s">
        <v>164</v>
      </c>
      <c r="C120" s="2" t="s">
        <v>42</v>
      </c>
      <c r="D120" s="2">
        <v>68</v>
      </c>
      <c r="E120" s="2" t="s">
        <v>43</v>
      </c>
      <c r="F120" s="2">
        <v>0.7</v>
      </c>
      <c r="G120" s="2">
        <f>Таблица2[[#This Row],[Масса 1 шт
(кг)]]*Таблица2[[#This Row],[Кол-во]]</f>
        <v>47.599999999999994</v>
      </c>
    </row>
    <row r="121" spans="1:7" x14ac:dyDescent="0.2">
      <c r="A121" s="2" t="s">
        <v>167</v>
      </c>
      <c r="B121" s="2" t="s">
        <v>164</v>
      </c>
      <c r="C121" s="2" t="s">
        <v>42</v>
      </c>
      <c r="D121" s="2">
        <v>68</v>
      </c>
      <c r="E121" s="2" t="s">
        <v>43</v>
      </c>
      <c r="F121" s="2">
        <v>2.1</v>
      </c>
      <c r="G121" s="2">
        <f>Таблица2[[#This Row],[Масса 1 шт
(кг)]]*Таблица2[[#This Row],[Кол-во]]</f>
        <v>142.80000000000001</v>
      </c>
    </row>
    <row r="122" spans="1:7" x14ac:dyDescent="0.2">
      <c r="A122" s="2" t="s">
        <v>168</v>
      </c>
      <c r="B122" s="2" t="s">
        <v>169</v>
      </c>
      <c r="C122" s="2" t="s">
        <v>42</v>
      </c>
      <c r="D122" s="2">
        <v>1</v>
      </c>
      <c r="E122" s="2" t="s">
        <v>43</v>
      </c>
      <c r="F122" s="2">
        <v>1737.2</v>
      </c>
      <c r="G122" s="2">
        <f>Таблица2[[#This Row],[Масса 1 шт
(кг)]]*Таблица2[[#This Row],[Кол-во]]</f>
        <v>1737.2</v>
      </c>
    </row>
    <row r="123" spans="1:7" x14ac:dyDescent="0.2">
      <c r="A123" s="2" t="s">
        <v>178</v>
      </c>
      <c r="B123" s="2" t="s">
        <v>169</v>
      </c>
      <c r="C123" s="2" t="s">
        <v>42</v>
      </c>
      <c r="D123" s="2">
        <v>1</v>
      </c>
      <c r="E123" s="2" t="s">
        <v>43</v>
      </c>
      <c r="F123" s="2">
        <v>251.8</v>
      </c>
      <c r="G123" s="2">
        <f>Таблица2[[#This Row],[Масса 1 шт
(кг)]]*Таблица2[[#This Row],[Кол-во]]</f>
        <v>251.8</v>
      </c>
    </row>
    <row r="124" spans="1:7" x14ac:dyDescent="0.2">
      <c r="A124" s="2" t="s">
        <v>179</v>
      </c>
      <c r="B124" s="2" t="s">
        <v>169</v>
      </c>
      <c r="C124" s="2" t="s">
        <v>42</v>
      </c>
      <c r="D124" s="2">
        <v>2</v>
      </c>
      <c r="E124" s="2" t="s">
        <v>43</v>
      </c>
      <c r="F124" s="2">
        <v>1208.8</v>
      </c>
      <c r="G124" s="2">
        <f>Таблица2[[#This Row],[Масса 1 шт
(кг)]]*Таблица2[[#This Row],[Кол-во]]</f>
        <v>2417.6</v>
      </c>
    </row>
    <row r="125" spans="1:7" x14ac:dyDescent="0.2">
      <c r="A125" s="2" t="s">
        <v>180</v>
      </c>
      <c r="B125" s="2" t="s">
        <v>169</v>
      </c>
      <c r="C125" s="2" t="s">
        <v>42</v>
      </c>
      <c r="D125" s="2">
        <v>1</v>
      </c>
      <c r="E125" s="2" t="s">
        <v>43</v>
      </c>
      <c r="F125" s="2">
        <v>267.7</v>
      </c>
      <c r="G125" s="2">
        <f>Таблица2[[#This Row],[Масса 1 шт
(кг)]]*Таблица2[[#This Row],[Кол-во]]</f>
        <v>267.7</v>
      </c>
    </row>
    <row r="126" spans="1:7" x14ac:dyDescent="0.2">
      <c r="A126" s="2" t="s">
        <v>181</v>
      </c>
      <c r="B126" s="2" t="s">
        <v>169</v>
      </c>
      <c r="C126" s="2" t="s">
        <v>42</v>
      </c>
      <c r="D126" s="2">
        <v>1</v>
      </c>
      <c r="E126" s="2" t="s">
        <v>43</v>
      </c>
      <c r="F126" s="2">
        <v>267.7</v>
      </c>
      <c r="G126" s="2">
        <f>Таблица2[[#This Row],[Масса 1 шт
(кг)]]*Таблица2[[#This Row],[Кол-во]]</f>
        <v>267.7</v>
      </c>
    </row>
    <row r="127" spans="1:7" x14ac:dyDescent="0.2">
      <c r="A127" s="2" t="s">
        <v>182</v>
      </c>
      <c r="B127" s="2" t="s">
        <v>169</v>
      </c>
      <c r="C127" s="2" t="s">
        <v>42</v>
      </c>
      <c r="D127" s="2">
        <v>1</v>
      </c>
      <c r="E127" s="2" t="s">
        <v>43</v>
      </c>
      <c r="F127" s="2">
        <v>1198.7</v>
      </c>
      <c r="G127" s="2">
        <f>Таблица2[[#This Row],[Масса 1 шт
(кг)]]*Таблица2[[#This Row],[Кол-во]]</f>
        <v>1198.7</v>
      </c>
    </row>
    <row r="128" spans="1:7" x14ac:dyDescent="0.2">
      <c r="A128" s="2" t="s">
        <v>183</v>
      </c>
      <c r="B128" s="2" t="s">
        <v>169</v>
      </c>
      <c r="C128" s="2" t="s">
        <v>42</v>
      </c>
      <c r="D128" s="2">
        <v>1</v>
      </c>
      <c r="E128" s="2" t="s">
        <v>43</v>
      </c>
      <c r="F128" s="2">
        <v>258.10000000000002</v>
      </c>
      <c r="G128" s="2">
        <f>Таблица2[[#This Row],[Масса 1 шт
(кг)]]*Таблица2[[#This Row],[Кол-во]]</f>
        <v>258.10000000000002</v>
      </c>
    </row>
    <row r="129" spans="1:7" x14ac:dyDescent="0.2">
      <c r="A129" s="2" t="s">
        <v>184</v>
      </c>
      <c r="B129" s="2" t="s">
        <v>169</v>
      </c>
      <c r="C129" s="2" t="s">
        <v>42</v>
      </c>
      <c r="D129" s="2">
        <v>1</v>
      </c>
      <c r="E129" s="2" t="s">
        <v>43</v>
      </c>
      <c r="F129" s="2">
        <v>1235.2</v>
      </c>
      <c r="G129" s="2">
        <f>Таблица2[[#This Row],[Масса 1 шт
(кг)]]*Таблица2[[#This Row],[Кол-во]]</f>
        <v>1235.2</v>
      </c>
    </row>
    <row r="130" spans="1:7" x14ac:dyDescent="0.2">
      <c r="A130" s="2" t="s">
        <v>185</v>
      </c>
      <c r="B130" s="2" t="s">
        <v>169</v>
      </c>
      <c r="C130" s="2" t="s">
        <v>42</v>
      </c>
      <c r="D130" s="2">
        <v>2</v>
      </c>
      <c r="E130" s="2" t="s">
        <v>43</v>
      </c>
      <c r="F130" s="2">
        <v>225.6</v>
      </c>
      <c r="G130" s="2">
        <f>Таблица2[[#This Row],[Масса 1 шт
(кг)]]*Таблица2[[#This Row],[Кол-во]]</f>
        <v>451.2</v>
      </c>
    </row>
    <row r="131" spans="1:7" x14ac:dyDescent="0.2">
      <c r="A131" s="2" t="s">
        <v>186</v>
      </c>
      <c r="B131" s="2" t="s">
        <v>169</v>
      </c>
      <c r="C131" s="2" t="s">
        <v>42</v>
      </c>
      <c r="D131" s="2">
        <v>1</v>
      </c>
      <c r="E131" s="2" t="s">
        <v>43</v>
      </c>
      <c r="F131" s="2">
        <v>1198.7</v>
      </c>
      <c r="G131" s="2">
        <f>Таблица2[[#This Row],[Масса 1 шт
(кг)]]*Таблица2[[#This Row],[Кол-во]]</f>
        <v>1198.7</v>
      </c>
    </row>
    <row r="132" spans="1:7" x14ac:dyDescent="0.2">
      <c r="A132" s="2" t="s">
        <v>187</v>
      </c>
      <c r="B132" s="2" t="s">
        <v>169</v>
      </c>
      <c r="C132" s="2" t="s">
        <v>42</v>
      </c>
      <c r="D132" s="2">
        <v>1</v>
      </c>
      <c r="E132" s="2" t="s">
        <v>43</v>
      </c>
      <c r="F132" s="2">
        <v>258.10000000000002</v>
      </c>
      <c r="G132" s="2">
        <f>Таблица2[[#This Row],[Масса 1 шт
(кг)]]*Таблица2[[#This Row],[Кол-во]]</f>
        <v>258.10000000000002</v>
      </c>
    </row>
    <row r="133" spans="1:7" x14ac:dyDescent="0.2">
      <c r="A133" s="2" t="s">
        <v>170</v>
      </c>
      <c r="B133" s="2" t="s">
        <v>169</v>
      </c>
      <c r="C133" s="2" t="s">
        <v>42</v>
      </c>
      <c r="D133" s="2">
        <v>1</v>
      </c>
      <c r="E133" s="2" t="s">
        <v>43</v>
      </c>
      <c r="F133" s="2">
        <v>1737.2</v>
      </c>
      <c r="G133" s="2">
        <f>Таблица2[[#This Row],[Масса 1 шт
(кг)]]*Таблица2[[#This Row],[Кол-во]]</f>
        <v>1737.2</v>
      </c>
    </row>
    <row r="134" spans="1:7" x14ac:dyDescent="0.2">
      <c r="A134" s="2" t="s">
        <v>188</v>
      </c>
      <c r="B134" s="2" t="s">
        <v>169</v>
      </c>
      <c r="C134" s="2" t="s">
        <v>42</v>
      </c>
      <c r="D134" s="2">
        <v>1</v>
      </c>
      <c r="E134" s="2" t="s">
        <v>43</v>
      </c>
      <c r="F134" s="2">
        <v>1235.2</v>
      </c>
      <c r="G134" s="2">
        <f>Таблица2[[#This Row],[Масса 1 шт
(кг)]]*Таблица2[[#This Row],[Кол-во]]</f>
        <v>1235.2</v>
      </c>
    </row>
    <row r="135" spans="1:7" x14ac:dyDescent="0.2">
      <c r="A135" s="2" t="s">
        <v>189</v>
      </c>
      <c r="B135" s="2" t="s">
        <v>169</v>
      </c>
      <c r="C135" s="2" t="s">
        <v>42</v>
      </c>
      <c r="D135" s="2">
        <v>2</v>
      </c>
      <c r="E135" s="2" t="s">
        <v>43</v>
      </c>
      <c r="F135" s="2">
        <v>225.6</v>
      </c>
      <c r="G135" s="2">
        <f>Таблица2[[#This Row],[Масса 1 шт
(кг)]]*Таблица2[[#This Row],[Кол-во]]</f>
        <v>451.2</v>
      </c>
    </row>
    <row r="136" spans="1:7" x14ac:dyDescent="0.2">
      <c r="A136" s="2" t="s">
        <v>190</v>
      </c>
      <c r="B136" s="2" t="s">
        <v>169</v>
      </c>
      <c r="C136" s="2" t="s">
        <v>42</v>
      </c>
      <c r="D136" s="2">
        <v>4</v>
      </c>
      <c r="E136" s="2" t="s">
        <v>43</v>
      </c>
      <c r="F136" s="2">
        <v>1190.4000000000001</v>
      </c>
      <c r="G136" s="2">
        <f>Таблица2[[#This Row],[Масса 1 шт
(кг)]]*Таблица2[[#This Row],[Кол-во]]</f>
        <v>4761.6000000000004</v>
      </c>
    </row>
    <row r="137" spans="1:7" x14ac:dyDescent="0.2">
      <c r="A137" s="2" t="s">
        <v>191</v>
      </c>
      <c r="B137" s="2" t="s">
        <v>169</v>
      </c>
      <c r="C137" s="2" t="s">
        <v>42</v>
      </c>
      <c r="D137" s="2">
        <v>4</v>
      </c>
      <c r="E137" s="2" t="s">
        <v>43</v>
      </c>
      <c r="F137" s="2">
        <v>247</v>
      </c>
      <c r="G137" s="2">
        <f>Таблица2[[#This Row],[Масса 1 шт
(кг)]]*Таблица2[[#This Row],[Кол-во]]</f>
        <v>988</v>
      </c>
    </row>
    <row r="138" spans="1:7" x14ac:dyDescent="0.2">
      <c r="A138" s="2" t="s">
        <v>171</v>
      </c>
      <c r="B138" s="2" t="s">
        <v>169</v>
      </c>
      <c r="C138" s="2" t="s">
        <v>42</v>
      </c>
      <c r="D138" s="2">
        <v>2</v>
      </c>
      <c r="E138" s="2" t="s">
        <v>43</v>
      </c>
      <c r="F138" s="2">
        <v>1582.3</v>
      </c>
      <c r="G138" s="2">
        <f>Таблица2[[#This Row],[Масса 1 шт
(кг)]]*Таблица2[[#This Row],[Кол-во]]</f>
        <v>3164.6</v>
      </c>
    </row>
    <row r="139" spans="1:7" x14ac:dyDescent="0.2">
      <c r="A139" s="2" t="s">
        <v>172</v>
      </c>
      <c r="B139" s="2" t="s">
        <v>169</v>
      </c>
      <c r="C139" s="2" t="s">
        <v>42</v>
      </c>
      <c r="D139" s="2">
        <v>1</v>
      </c>
      <c r="E139" s="2" t="s">
        <v>43</v>
      </c>
      <c r="F139" s="2">
        <v>240.2</v>
      </c>
      <c r="G139" s="2">
        <f>Таблица2[[#This Row],[Масса 1 шт
(кг)]]*Таблица2[[#This Row],[Кол-во]]</f>
        <v>240.2</v>
      </c>
    </row>
    <row r="140" spans="1:7" x14ac:dyDescent="0.2">
      <c r="A140" s="2" t="s">
        <v>173</v>
      </c>
      <c r="B140" s="2" t="s">
        <v>169</v>
      </c>
      <c r="C140" s="2" t="s">
        <v>42</v>
      </c>
      <c r="D140" s="2">
        <v>1</v>
      </c>
      <c r="E140" s="2" t="s">
        <v>43</v>
      </c>
      <c r="F140" s="2">
        <v>1183.5999999999999</v>
      </c>
      <c r="G140" s="2">
        <f>Таблица2[[#This Row],[Масса 1 шт
(кг)]]*Таблица2[[#This Row],[Кол-во]]</f>
        <v>1183.5999999999999</v>
      </c>
    </row>
    <row r="141" spans="1:7" x14ac:dyDescent="0.2">
      <c r="A141" s="2" t="s">
        <v>174</v>
      </c>
      <c r="B141" s="2" t="s">
        <v>169</v>
      </c>
      <c r="C141" s="2" t="s">
        <v>42</v>
      </c>
      <c r="D141" s="2">
        <v>1</v>
      </c>
      <c r="E141" s="2" t="s">
        <v>43</v>
      </c>
      <c r="F141" s="2">
        <v>240.2</v>
      </c>
      <c r="G141" s="2">
        <f>Таблица2[[#This Row],[Масса 1 шт
(кг)]]*Таблица2[[#This Row],[Кол-во]]</f>
        <v>240.2</v>
      </c>
    </row>
    <row r="142" spans="1:7" x14ac:dyDescent="0.2">
      <c r="A142" s="2" t="s">
        <v>175</v>
      </c>
      <c r="B142" s="2" t="s">
        <v>169</v>
      </c>
      <c r="C142" s="2" t="s">
        <v>42</v>
      </c>
      <c r="D142" s="2">
        <v>2</v>
      </c>
      <c r="E142" s="2" t="s">
        <v>43</v>
      </c>
      <c r="F142" s="2">
        <v>1598.6</v>
      </c>
      <c r="G142" s="2">
        <f>Таблица2[[#This Row],[Масса 1 шт
(кг)]]*Таблица2[[#This Row],[Кол-во]]</f>
        <v>3197.2</v>
      </c>
    </row>
    <row r="143" spans="1:7" x14ac:dyDescent="0.2">
      <c r="A143" s="2" t="s">
        <v>176</v>
      </c>
      <c r="B143" s="2" t="s">
        <v>169</v>
      </c>
      <c r="C143" s="2" t="s">
        <v>42</v>
      </c>
      <c r="D143" s="2">
        <v>1</v>
      </c>
      <c r="E143" s="2" t="s">
        <v>43</v>
      </c>
      <c r="F143" s="2">
        <v>251.8</v>
      </c>
      <c r="G143" s="2">
        <f>Таблица2[[#This Row],[Масса 1 шт
(кг)]]*Таблица2[[#This Row],[Кол-во]]</f>
        <v>251.8</v>
      </c>
    </row>
    <row r="144" spans="1:7" x14ac:dyDescent="0.2">
      <c r="A144" s="2" t="s">
        <v>177</v>
      </c>
      <c r="B144" s="2" t="s">
        <v>169</v>
      </c>
      <c r="C144" s="2" t="s">
        <v>42</v>
      </c>
      <c r="D144" s="2">
        <v>1</v>
      </c>
      <c r="E144" s="2" t="s">
        <v>43</v>
      </c>
      <c r="F144" s="2">
        <v>1183.5999999999999</v>
      </c>
      <c r="G144" s="2">
        <f>Таблица2[[#This Row],[Масса 1 шт
(кг)]]*Таблица2[[#This Row],[Кол-во]]</f>
        <v>1183.5999999999999</v>
      </c>
    </row>
    <row r="145" spans="1:7" x14ac:dyDescent="0.2">
      <c r="A145" s="2" t="s">
        <v>192</v>
      </c>
      <c r="B145" s="2" t="s">
        <v>169</v>
      </c>
      <c r="C145" s="2" t="s">
        <v>42</v>
      </c>
      <c r="D145" s="2">
        <v>1</v>
      </c>
      <c r="E145" s="2" t="s">
        <v>43</v>
      </c>
      <c r="F145" s="2">
        <v>1779.2</v>
      </c>
      <c r="G145" s="2">
        <f>Таблица2[[#This Row],[Масса 1 шт
(кг)]]*Таблица2[[#This Row],[Кол-во]]</f>
        <v>1779.2</v>
      </c>
    </row>
    <row r="146" spans="1:7" x14ac:dyDescent="0.2">
      <c r="A146" s="2" t="s">
        <v>193</v>
      </c>
      <c r="B146" s="2" t="s">
        <v>169</v>
      </c>
      <c r="C146" s="2" t="s">
        <v>42</v>
      </c>
      <c r="D146" s="2">
        <v>7</v>
      </c>
      <c r="E146" s="2" t="s">
        <v>43</v>
      </c>
      <c r="F146" s="2">
        <v>1764.7</v>
      </c>
      <c r="G146" s="2">
        <f>Таблица2[[#This Row],[Масса 1 шт
(кг)]]*Таблица2[[#This Row],[Кол-во]]</f>
        <v>12352.9</v>
      </c>
    </row>
    <row r="147" spans="1:7" x14ac:dyDescent="0.2">
      <c r="A147" s="2" t="s">
        <v>194</v>
      </c>
      <c r="B147" s="2" t="s">
        <v>169</v>
      </c>
      <c r="C147" s="2" t="s">
        <v>42</v>
      </c>
      <c r="D147" s="2">
        <v>1</v>
      </c>
      <c r="E147" s="2" t="s">
        <v>43</v>
      </c>
      <c r="F147" s="2">
        <v>1786.1</v>
      </c>
      <c r="G147" s="2">
        <f>Таблица2[[#This Row],[Масса 1 шт
(кг)]]*Таблица2[[#This Row],[Кол-во]]</f>
        <v>1786.1</v>
      </c>
    </row>
    <row r="148" spans="1:7" x14ac:dyDescent="0.2">
      <c r="A148" s="2" t="s">
        <v>195</v>
      </c>
      <c r="B148" s="2" t="s">
        <v>169</v>
      </c>
      <c r="C148" s="2" t="s">
        <v>42</v>
      </c>
      <c r="D148" s="2">
        <v>1</v>
      </c>
      <c r="E148" s="2" t="s">
        <v>43</v>
      </c>
      <c r="F148" s="2">
        <v>1753.2</v>
      </c>
      <c r="G148" s="2">
        <f>Таблица2[[#This Row],[Масса 1 шт
(кг)]]*Таблица2[[#This Row],[Кол-во]]</f>
        <v>1753.2</v>
      </c>
    </row>
    <row r="149" spans="1:7" x14ac:dyDescent="0.2">
      <c r="A149" s="2" t="s">
        <v>196</v>
      </c>
      <c r="B149" s="2" t="s">
        <v>169</v>
      </c>
      <c r="C149" s="2" t="s">
        <v>42</v>
      </c>
      <c r="D149" s="2">
        <v>1</v>
      </c>
      <c r="E149" s="2" t="s">
        <v>43</v>
      </c>
      <c r="F149" s="2">
        <v>1589.2</v>
      </c>
      <c r="G149" s="2">
        <f>Таблица2[[#This Row],[Масса 1 шт
(кг)]]*Таблица2[[#This Row],[Кол-во]]</f>
        <v>1589.2</v>
      </c>
    </row>
    <row r="150" spans="1:7" x14ac:dyDescent="0.2">
      <c r="A150" s="2" t="s">
        <v>197</v>
      </c>
      <c r="B150" s="2" t="s">
        <v>169</v>
      </c>
      <c r="C150" s="2" t="s">
        <v>42</v>
      </c>
      <c r="D150" s="2">
        <v>1</v>
      </c>
      <c r="E150" s="2" t="s">
        <v>43</v>
      </c>
      <c r="F150" s="2">
        <v>1611.2</v>
      </c>
      <c r="G150" s="2">
        <f>Таблица2[[#This Row],[Масса 1 шт
(кг)]]*Таблица2[[#This Row],[Кол-во]]</f>
        <v>1611.2</v>
      </c>
    </row>
    <row r="151" spans="1:7" x14ac:dyDescent="0.2">
      <c r="A151" s="2" t="s">
        <v>198</v>
      </c>
      <c r="B151" s="2" t="s">
        <v>169</v>
      </c>
      <c r="C151" s="2" t="s">
        <v>42</v>
      </c>
      <c r="D151" s="2">
        <v>1</v>
      </c>
      <c r="E151" s="2" t="s">
        <v>43</v>
      </c>
      <c r="F151" s="2">
        <v>1497</v>
      </c>
      <c r="G151" s="2">
        <f>Таблица2[[#This Row],[Масса 1 шт
(кг)]]*Таблица2[[#This Row],[Кол-во]]</f>
        <v>1497</v>
      </c>
    </row>
    <row r="152" spans="1:7" x14ac:dyDescent="0.2">
      <c r="A152" s="2" t="s">
        <v>199</v>
      </c>
      <c r="B152" s="2" t="s">
        <v>169</v>
      </c>
      <c r="C152" s="2" t="s">
        <v>42</v>
      </c>
      <c r="D152" s="2">
        <v>1</v>
      </c>
      <c r="E152" s="2" t="s">
        <v>43</v>
      </c>
      <c r="F152" s="2">
        <v>1524.6</v>
      </c>
      <c r="G152" s="2">
        <f>Таблица2[[#This Row],[Масса 1 шт
(кг)]]*Таблица2[[#This Row],[Кол-во]]</f>
        <v>1524.6</v>
      </c>
    </row>
    <row r="153" spans="1:7" x14ac:dyDescent="0.2">
      <c r="A153" s="2" t="s">
        <v>200</v>
      </c>
      <c r="B153" s="2" t="s">
        <v>169</v>
      </c>
      <c r="C153" s="2" t="s">
        <v>42</v>
      </c>
      <c r="D153" s="2">
        <v>2</v>
      </c>
      <c r="E153" s="2" t="s">
        <v>43</v>
      </c>
      <c r="F153" s="2">
        <v>1483.7</v>
      </c>
      <c r="G153" s="2">
        <f>Таблица2[[#This Row],[Масса 1 шт
(кг)]]*Таблица2[[#This Row],[Кол-во]]</f>
        <v>2967.4</v>
      </c>
    </row>
    <row r="154" spans="1:7" x14ac:dyDescent="0.2">
      <c r="A154" s="2" t="s">
        <v>201</v>
      </c>
      <c r="B154" s="2" t="s">
        <v>169</v>
      </c>
      <c r="C154" s="2" t="s">
        <v>42</v>
      </c>
      <c r="D154" s="2">
        <v>1</v>
      </c>
      <c r="E154" s="2" t="s">
        <v>43</v>
      </c>
      <c r="F154" s="2">
        <v>1511.5</v>
      </c>
      <c r="G154" s="2">
        <f>Таблица2[[#This Row],[Масса 1 шт
(кг)]]*Таблица2[[#This Row],[Кол-во]]</f>
        <v>1511.5</v>
      </c>
    </row>
    <row r="155" spans="1:7" x14ac:dyDescent="0.2">
      <c r="A155" s="2" t="s">
        <v>202</v>
      </c>
      <c r="B155" s="2" t="s">
        <v>169</v>
      </c>
      <c r="C155" s="2" t="s">
        <v>42</v>
      </c>
      <c r="D155" s="2">
        <v>1</v>
      </c>
      <c r="E155" s="2" t="s">
        <v>43</v>
      </c>
      <c r="F155" s="2">
        <v>1526.6</v>
      </c>
      <c r="G155" s="2">
        <f>Таблица2[[#This Row],[Масса 1 шт
(кг)]]*Таблица2[[#This Row],[Кол-во]]</f>
        <v>1526.6</v>
      </c>
    </row>
    <row r="156" spans="1:7" x14ac:dyDescent="0.2">
      <c r="A156" s="2" t="s">
        <v>203</v>
      </c>
      <c r="B156" s="2" t="s">
        <v>169</v>
      </c>
      <c r="C156" s="2" t="s">
        <v>42</v>
      </c>
      <c r="D156" s="2">
        <v>1</v>
      </c>
      <c r="E156" s="2" t="s">
        <v>43</v>
      </c>
      <c r="F156" s="2">
        <v>1483.7</v>
      </c>
      <c r="G156" s="2">
        <f>Таблица2[[#This Row],[Масса 1 шт
(кг)]]*Таблица2[[#This Row],[Кол-во]]</f>
        <v>1483.7</v>
      </c>
    </row>
    <row r="157" spans="1:7" x14ac:dyDescent="0.2">
      <c r="A157" s="2" t="s">
        <v>204</v>
      </c>
      <c r="B157" s="2" t="s">
        <v>169</v>
      </c>
      <c r="C157" s="2" t="s">
        <v>42</v>
      </c>
      <c r="D157" s="2">
        <v>1</v>
      </c>
      <c r="E157" s="2" t="s">
        <v>43</v>
      </c>
      <c r="F157" s="2">
        <v>1521.2</v>
      </c>
      <c r="G157" s="2">
        <f>Таблица2[[#This Row],[Масса 1 шт
(кг)]]*Таблица2[[#This Row],[Кол-во]]</f>
        <v>1521.2</v>
      </c>
    </row>
    <row r="158" spans="1:7" x14ac:dyDescent="0.2">
      <c r="A158" s="2" t="s">
        <v>205</v>
      </c>
      <c r="B158" s="2" t="s">
        <v>169</v>
      </c>
      <c r="C158" s="2" t="s">
        <v>42</v>
      </c>
      <c r="D158" s="2">
        <v>6</v>
      </c>
      <c r="E158" s="2" t="s">
        <v>43</v>
      </c>
      <c r="F158" s="2">
        <v>222.3</v>
      </c>
      <c r="G158" s="2">
        <f>Таблица2[[#This Row],[Масса 1 шт
(кг)]]*Таблица2[[#This Row],[Кол-во]]</f>
        <v>1333.8000000000002</v>
      </c>
    </row>
    <row r="159" spans="1:7" x14ac:dyDescent="0.2">
      <c r="A159" s="2" t="s">
        <v>214</v>
      </c>
      <c r="B159" s="2" t="s">
        <v>169</v>
      </c>
      <c r="C159" s="2" t="s">
        <v>42</v>
      </c>
      <c r="D159" s="2">
        <v>1</v>
      </c>
      <c r="E159" s="2" t="s">
        <v>43</v>
      </c>
      <c r="F159" s="2">
        <v>324.7</v>
      </c>
      <c r="G159" s="2">
        <f>Таблица2[[#This Row],[Масса 1 шт
(кг)]]*Таблица2[[#This Row],[Кол-во]]</f>
        <v>324.7</v>
      </c>
    </row>
    <row r="160" spans="1:7" x14ac:dyDescent="0.2">
      <c r="A160" s="2" t="s">
        <v>206</v>
      </c>
      <c r="B160" s="2" t="s">
        <v>169</v>
      </c>
      <c r="C160" s="2" t="s">
        <v>42</v>
      </c>
      <c r="D160" s="2">
        <v>6</v>
      </c>
      <c r="E160" s="2" t="s">
        <v>43</v>
      </c>
      <c r="F160" s="2">
        <v>222.9</v>
      </c>
      <c r="G160" s="2">
        <f>Таблица2[[#This Row],[Масса 1 шт
(кг)]]*Таблица2[[#This Row],[Кол-во]]</f>
        <v>1337.4</v>
      </c>
    </row>
    <row r="161" spans="1:7" x14ac:dyDescent="0.2">
      <c r="A161" s="2" t="s">
        <v>207</v>
      </c>
      <c r="B161" s="2" t="s">
        <v>169</v>
      </c>
      <c r="C161" s="2" t="s">
        <v>42</v>
      </c>
      <c r="D161" s="2">
        <v>1</v>
      </c>
      <c r="E161" s="2" t="s">
        <v>43</v>
      </c>
      <c r="F161" s="2">
        <v>231.3</v>
      </c>
      <c r="G161" s="2">
        <f>Таблица2[[#This Row],[Масса 1 шт
(кг)]]*Таблица2[[#This Row],[Кол-во]]</f>
        <v>231.3</v>
      </c>
    </row>
    <row r="162" spans="1:7" x14ac:dyDescent="0.2">
      <c r="A162" s="2" t="s">
        <v>208</v>
      </c>
      <c r="B162" s="2" t="s">
        <v>169</v>
      </c>
      <c r="C162" s="2" t="s">
        <v>42</v>
      </c>
      <c r="D162" s="2">
        <v>1</v>
      </c>
      <c r="E162" s="2" t="s">
        <v>43</v>
      </c>
      <c r="F162" s="2">
        <v>231.8</v>
      </c>
      <c r="G162" s="2">
        <f>Таблица2[[#This Row],[Масса 1 шт
(кг)]]*Таблица2[[#This Row],[Кол-во]]</f>
        <v>231.8</v>
      </c>
    </row>
    <row r="163" spans="1:7" x14ac:dyDescent="0.2">
      <c r="A163" s="2" t="s">
        <v>209</v>
      </c>
      <c r="B163" s="2" t="s">
        <v>169</v>
      </c>
      <c r="C163" s="2" t="s">
        <v>42</v>
      </c>
      <c r="D163" s="2">
        <v>1</v>
      </c>
      <c r="E163" s="2" t="s">
        <v>43</v>
      </c>
      <c r="F163" s="2">
        <v>232.6</v>
      </c>
      <c r="G163" s="2">
        <f>Таблица2[[#This Row],[Масса 1 шт
(кг)]]*Таблица2[[#This Row],[Кол-во]]</f>
        <v>232.6</v>
      </c>
    </row>
    <row r="164" spans="1:7" x14ac:dyDescent="0.2">
      <c r="A164" s="2" t="s">
        <v>210</v>
      </c>
      <c r="B164" s="2" t="s">
        <v>169</v>
      </c>
      <c r="C164" s="2" t="s">
        <v>42</v>
      </c>
      <c r="D164" s="2">
        <v>1</v>
      </c>
      <c r="E164" s="2" t="s">
        <v>43</v>
      </c>
      <c r="F164" s="2">
        <v>242.1</v>
      </c>
      <c r="G164" s="2">
        <f>Таблица2[[#This Row],[Масса 1 шт
(кг)]]*Таблица2[[#This Row],[Кол-во]]</f>
        <v>242.1</v>
      </c>
    </row>
    <row r="165" spans="1:7" x14ac:dyDescent="0.2">
      <c r="A165" s="2" t="s">
        <v>211</v>
      </c>
      <c r="B165" s="2" t="s">
        <v>169</v>
      </c>
      <c r="C165" s="2" t="s">
        <v>42</v>
      </c>
      <c r="D165" s="2">
        <v>1</v>
      </c>
      <c r="E165" s="2" t="s">
        <v>43</v>
      </c>
      <c r="F165" s="2">
        <v>231.3</v>
      </c>
      <c r="G165" s="2">
        <f>Таблица2[[#This Row],[Масса 1 шт
(кг)]]*Таблица2[[#This Row],[Кол-во]]</f>
        <v>231.3</v>
      </c>
    </row>
    <row r="166" spans="1:7" x14ac:dyDescent="0.2">
      <c r="A166" s="2" t="s">
        <v>212</v>
      </c>
      <c r="B166" s="2" t="s">
        <v>169</v>
      </c>
      <c r="C166" s="2" t="s">
        <v>42</v>
      </c>
      <c r="D166" s="2">
        <v>1</v>
      </c>
      <c r="E166" s="2" t="s">
        <v>43</v>
      </c>
      <c r="F166" s="2">
        <v>231.8</v>
      </c>
      <c r="G166" s="2">
        <f>Таблица2[[#This Row],[Масса 1 шт
(кг)]]*Таблица2[[#This Row],[Кол-во]]</f>
        <v>231.8</v>
      </c>
    </row>
    <row r="167" spans="1:7" x14ac:dyDescent="0.2">
      <c r="A167" s="2" t="s">
        <v>213</v>
      </c>
      <c r="B167" s="2" t="s">
        <v>169</v>
      </c>
      <c r="C167" s="2" t="s">
        <v>42</v>
      </c>
      <c r="D167" s="2">
        <v>1</v>
      </c>
      <c r="E167" s="2" t="s">
        <v>43</v>
      </c>
      <c r="F167" s="2">
        <v>205.9</v>
      </c>
      <c r="G167" s="2">
        <f>Таблица2[[#This Row],[Масса 1 шт
(кг)]]*Таблица2[[#This Row],[Кол-во]]</f>
        <v>205.9</v>
      </c>
    </row>
    <row r="168" spans="1:7" x14ac:dyDescent="0.2">
      <c r="A168" s="2" t="s">
        <v>215</v>
      </c>
      <c r="B168" s="2" t="s">
        <v>216</v>
      </c>
      <c r="C168" s="2" t="s">
        <v>42</v>
      </c>
      <c r="D168" s="2">
        <v>4</v>
      </c>
      <c r="E168" s="2" t="s">
        <v>43</v>
      </c>
      <c r="F168" s="2">
        <v>66.900000000000006</v>
      </c>
      <c r="G168" s="2">
        <f>Таблица2[[#This Row],[Масса 1 шт
(кг)]]*Таблица2[[#This Row],[Кол-во]]</f>
        <v>267.60000000000002</v>
      </c>
    </row>
    <row r="169" spans="1:7" x14ac:dyDescent="0.2">
      <c r="A169" s="2" t="s">
        <v>217</v>
      </c>
      <c r="B169" s="2" t="s">
        <v>216</v>
      </c>
      <c r="C169" s="2" t="s">
        <v>42</v>
      </c>
      <c r="D169" s="2">
        <v>4</v>
      </c>
      <c r="E169" s="2" t="s">
        <v>43</v>
      </c>
      <c r="F169" s="2">
        <v>17.5</v>
      </c>
      <c r="G169" s="2">
        <f>Таблица2[[#This Row],[Масса 1 шт
(кг)]]*Таблица2[[#This Row],[Кол-во]]</f>
        <v>70</v>
      </c>
    </row>
    <row r="170" spans="1:7" x14ac:dyDescent="0.2">
      <c r="A170" s="2" t="s">
        <v>218</v>
      </c>
      <c r="B170" s="2" t="s">
        <v>219</v>
      </c>
      <c r="C170" s="2" t="s">
        <v>42</v>
      </c>
      <c r="D170" s="2">
        <v>1</v>
      </c>
      <c r="E170" s="2" t="s">
        <v>43</v>
      </c>
      <c r="F170" s="2">
        <v>292.8</v>
      </c>
      <c r="G170" s="2">
        <f>Таблица2[[#This Row],[Масса 1 шт
(кг)]]*Таблица2[[#This Row],[Кол-во]]</f>
        <v>292.8</v>
      </c>
    </row>
    <row r="171" spans="1:7" x14ac:dyDescent="0.2">
      <c r="A171" s="2" t="s">
        <v>220</v>
      </c>
      <c r="B171" s="2" t="s">
        <v>219</v>
      </c>
      <c r="C171" s="2" t="s">
        <v>42</v>
      </c>
      <c r="D171" s="2">
        <v>1</v>
      </c>
      <c r="E171" s="2" t="s">
        <v>43</v>
      </c>
      <c r="F171" s="2">
        <v>330.9</v>
      </c>
      <c r="G171" s="2">
        <f>Таблица2[[#This Row],[Масса 1 шт
(кг)]]*Таблица2[[#This Row],[Кол-во]]</f>
        <v>330.9</v>
      </c>
    </row>
    <row r="172" spans="1:7" x14ac:dyDescent="0.2">
      <c r="A172" s="2" t="s">
        <v>221</v>
      </c>
      <c r="B172" s="2" t="s">
        <v>219</v>
      </c>
      <c r="C172" s="2" t="s">
        <v>42</v>
      </c>
      <c r="D172" s="2">
        <v>1</v>
      </c>
      <c r="E172" s="2" t="s">
        <v>43</v>
      </c>
      <c r="F172" s="2">
        <v>293.39999999999998</v>
      </c>
      <c r="G172" s="2">
        <f>Таблица2[[#This Row],[Масса 1 шт
(кг)]]*Таблица2[[#This Row],[Кол-во]]</f>
        <v>293.39999999999998</v>
      </c>
    </row>
    <row r="173" spans="1:7" x14ac:dyDescent="0.2">
      <c r="A173" s="2" t="s">
        <v>222</v>
      </c>
      <c r="B173" s="2" t="s">
        <v>219</v>
      </c>
      <c r="C173" s="2" t="s">
        <v>42</v>
      </c>
      <c r="D173" s="2">
        <v>1</v>
      </c>
      <c r="E173" s="2" t="s">
        <v>43</v>
      </c>
      <c r="F173" s="2">
        <v>293.39999999999998</v>
      </c>
      <c r="G173" s="2">
        <f>Таблица2[[#This Row],[Масса 1 шт
(кг)]]*Таблица2[[#This Row],[Кол-во]]</f>
        <v>293.39999999999998</v>
      </c>
    </row>
    <row r="174" spans="1:7" x14ac:dyDescent="0.2">
      <c r="A174" s="2" t="s">
        <v>223</v>
      </c>
      <c r="B174" s="2" t="s">
        <v>219</v>
      </c>
      <c r="C174" s="2" t="s">
        <v>42</v>
      </c>
      <c r="D174" s="2">
        <v>1</v>
      </c>
      <c r="E174" s="2" t="s">
        <v>43</v>
      </c>
      <c r="F174" s="2">
        <v>371.8</v>
      </c>
      <c r="G174" s="2">
        <f>Таблица2[[#This Row],[Масса 1 шт
(кг)]]*Таблица2[[#This Row],[Кол-во]]</f>
        <v>371.8</v>
      </c>
    </row>
    <row r="175" spans="1:7" x14ac:dyDescent="0.2">
      <c r="A175" s="2" t="s">
        <v>224</v>
      </c>
      <c r="B175" s="2" t="s">
        <v>219</v>
      </c>
      <c r="C175" s="2" t="s">
        <v>42</v>
      </c>
      <c r="D175" s="2">
        <v>1</v>
      </c>
      <c r="E175" s="2" t="s">
        <v>43</v>
      </c>
      <c r="F175" s="2">
        <v>204.9</v>
      </c>
      <c r="G175" s="2">
        <f>Таблица2[[#This Row],[Масса 1 шт
(кг)]]*Таблица2[[#This Row],[Кол-во]]</f>
        <v>204.9</v>
      </c>
    </row>
    <row r="176" spans="1:7" x14ac:dyDescent="0.2">
      <c r="A176" s="2" t="s">
        <v>225</v>
      </c>
      <c r="B176" s="2" t="s">
        <v>219</v>
      </c>
      <c r="C176" s="2" t="s">
        <v>42</v>
      </c>
      <c r="D176" s="2">
        <v>1</v>
      </c>
      <c r="E176" s="2" t="s">
        <v>43</v>
      </c>
      <c r="F176" s="2">
        <v>370.8</v>
      </c>
      <c r="G176" s="2">
        <f>Таблица2[[#This Row],[Масса 1 шт
(кг)]]*Таблица2[[#This Row],[Кол-во]]</f>
        <v>370.8</v>
      </c>
    </row>
    <row r="177" spans="1:7" x14ac:dyDescent="0.2">
      <c r="A177" s="2" t="s">
        <v>226</v>
      </c>
      <c r="B177" s="2" t="s">
        <v>219</v>
      </c>
      <c r="C177" s="2" t="s">
        <v>42</v>
      </c>
      <c r="D177" s="2">
        <v>1</v>
      </c>
      <c r="E177" s="2" t="s">
        <v>43</v>
      </c>
      <c r="F177" s="2">
        <v>626.79999999999995</v>
      </c>
      <c r="G177" s="2">
        <f>Таблица2[[#This Row],[Масса 1 шт
(кг)]]*Таблица2[[#This Row],[Кол-во]]</f>
        <v>626.79999999999995</v>
      </c>
    </row>
    <row r="178" spans="1:7" x14ac:dyDescent="0.2">
      <c r="A178" s="2" t="s">
        <v>227</v>
      </c>
      <c r="B178" s="2" t="s">
        <v>219</v>
      </c>
      <c r="C178" s="2" t="s">
        <v>42</v>
      </c>
      <c r="D178" s="2">
        <v>1</v>
      </c>
      <c r="E178" s="2" t="s">
        <v>43</v>
      </c>
      <c r="F178" s="2">
        <v>474.3</v>
      </c>
      <c r="G178" s="2">
        <f>Таблица2[[#This Row],[Масса 1 шт
(кг)]]*Таблица2[[#This Row],[Кол-во]]</f>
        <v>474.3</v>
      </c>
    </row>
    <row r="179" spans="1:7" x14ac:dyDescent="0.2">
      <c r="A179" s="2" t="s">
        <v>228</v>
      </c>
      <c r="B179" s="2" t="s">
        <v>229</v>
      </c>
      <c r="C179" s="2" t="s">
        <v>42</v>
      </c>
      <c r="D179" s="2">
        <v>47</v>
      </c>
      <c r="E179" s="2" t="s">
        <v>43</v>
      </c>
      <c r="F179" s="2">
        <v>1.5</v>
      </c>
      <c r="G179" s="2">
        <f>Таблица2[[#This Row],[Масса 1 шт
(кг)]]*Таблица2[[#This Row],[Кол-во]]</f>
        <v>70.5</v>
      </c>
    </row>
    <row r="180" spans="1:7" x14ac:dyDescent="0.2">
      <c r="A180" s="2" t="s">
        <v>230</v>
      </c>
      <c r="B180" s="2" t="s">
        <v>229</v>
      </c>
      <c r="C180" s="2" t="s">
        <v>42</v>
      </c>
      <c r="D180" s="2">
        <v>10</v>
      </c>
      <c r="E180" s="2" t="s">
        <v>43</v>
      </c>
      <c r="F180" s="2">
        <v>26.4</v>
      </c>
      <c r="G180" s="2">
        <f>Таблица2[[#This Row],[Масса 1 шт
(кг)]]*Таблица2[[#This Row],[Кол-во]]</f>
        <v>264</v>
      </c>
    </row>
    <row r="181" spans="1:7" x14ac:dyDescent="0.2">
      <c r="A181" s="2" t="s">
        <v>231</v>
      </c>
      <c r="B181" s="2" t="s">
        <v>229</v>
      </c>
      <c r="C181" s="2" t="s">
        <v>42</v>
      </c>
      <c r="D181" s="2">
        <v>24</v>
      </c>
      <c r="E181" s="2" t="s">
        <v>43</v>
      </c>
      <c r="F181" s="2">
        <v>0.3</v>
      </c>
      <c r="G181" s="2">
        <f>Таблица2[[#This Row],[Масса 1 шт
(кг)]]*Таблица2[[#This Row],[Кол-во]]</f>
        <v>7.1999999999999993</v>
      </c>
    </row>
    <row r="182" spans="1:7" x14ac:dyDescent="0.2">
      <c r="A182" s="2" t="s">
        <v>232</v>
      </c>
      <c r="B182" s="2" t="s">
        <v>229</v>
      </c>
      <c r="C182" s="2" t="s">
        <v>42</v>
      </c>
      <c r="D182" s="2">
        <v>8</v>
      </c>
      <c r="E182" s="2" t="s">
        <v>43</v>
      </c>
      <c r="F182" s="2">
        <v>11.2</v>
      </c>
      <c r="G182" s="2">
        <f>Таблица2[[#This Row],[Масса 1 шт
(кг)]]*Таблица2[[#This Row],[Кол-во]]</f>
        <v>89.6</v>
      </c>
    </row>
    <row r="183" spans="1:7" x14ac:dyDescent="0.2">
      <c r="A183" s="2" t="s">
        <v>233</v>
      </c>
      <c r="B183" s="2" t="s">
        <v>234</v>
      </c>
      <c r="C183" s="2" t="s">
        <v>42</v>
      </c>
      <c r="D183" s="2">
        <v>1</v>
      </c>
      <c r="E183" s="2" t="s">
        <v>43</v>
      </c>
      <c r="F183" s="2">
        <v>10.4</v>
      </c>
      <c r="G183" s="2">
        <f>Таблица2[[#This Row],[Масса 1 шт
(кг)]]*Таблица2[[#This Row],[Кол-во]]</f>
        <v>10.4</v>
      </c>
    </row>
    <row r="184" spans="1:7" x14ac:dyDescent="0.2">
      <c r="A184" s="2" t="s">
        <v>243</v>
      </c>
      <c r="B184" s="2" t="s">
        <v>234</v>
      </c>
      <c r="C184" s="2" t="s">
        <v>42</v>
      </c>
      <c r="D184" s="2">
        <v>1</v>
      </c>
      <c r="E184" s="2" t="s">
        <v>43</v>
      </c>
      <c r="F184" s="2">
        <v>26.3</v>
      </c>
      <c r="G184" s="2">
        <f>Таблица2[[#This Row],[Масса 1 шт
(кг)]]*Таблица2[[#This Row],[Кол-во]]</f>
        <v>26.3</v>
      </c>
    </row>
    <row r="185" spans="1:7" x14ac:dyDescent="0.2">
      <c r="A185" s="2" t="s">
        <v>333</v>
      </c>
      <c r="B185" s="2" t="s">
        <v>234</v>
      </c>
      <c r="C185" s="2" t="s">
        <v>42</v>
      </c>
      <c r="D185" s="2">
        <v>1</v>
      </c>
      <c r="E185" s="2" t="s">
        <v>43</v>
      </c>
      <c r="F185" s="2">
        <v>200.5</v>
      </c>
      <c r="G185" s="2">
        <f>Таблица2[[#This Row],[Масса 1 шт
(кг)]]*Таблица2[[#This Row],[Кол-во]]</f>
        <v>200.5</v>
      </c>
    </row>
    <row r="186" spans="1:7" x14ac:dyDescent="0.2">
      <c r="A186" s="2" t="s">
        <v>334</v>
      </c>
      <c r="B186" s="2" t="s">
        <v>234</v>
      </c>
      <c r="C186" s="2" t="s">
        <v>42</v>
      </c>
      <c r="D186" s="2">
        <v>7</v>
      </c>
      <c r="E186" s="2" t="s">
        <v>43</v>
      </c>
      <c r="F186" s="2">
        <v>209.7</v>
      </c>
      <c r="G186" s="2">
        <f>Таблица2[[#This Row],[Масса 1 шт
(кг)]]*Таблица2[[#This Row],[Кол-во]]</f>
        <v>1467.8999999999999</v>
      </c>
    </row>
    <row r="187" spans="1:7" x14ac:dyDescent="0.2">
      <c r="A187" s="2" t="s">
        <v>335</v>
      </c>
      <c r="B187" s="2" t="s">
        <v>234</v>
      </c>
      <c r="C187" s="2" t="s">
        <v>42</v>
      </c>
      <c r="D187" s="2">
        <v>2</v>
      </c>
      <c r="E187" s="2" t="s">
        <v>43</v>
      </c>
      <c r="F187" s="2">
        <v>215.7</v>
      </c>
      <c r="G187" s="2">
        <f>Таблица2[[#This Row],[Масса 1 шт
(кг)]]*Таблица2[[#This Row],[Кол-во]]</f>
        <v>431.4</v>
      </c>
    </row>
    <row r="188" spans="1:7" x14ac:dyDescent="0.2">
      <c r="A188" s="2" t="s">
        <v>336</v>
      </c>
      <c r="B188" s="2" t="s">
        <v>234</v>
      </c>
      <c r="C188" s="2" t="s">
        <v>42</v>
      </c>
      <c r="D188" s="2">
        <v>2</v>
      </c>
      <c r="E188" s="2" t="s">
        <v>43</v>
      </c>
      <c r="F188" s="2">
        <v>198.1</v>
      </c>
      <c r="G188" s="2">
        <f>Таблица2[[#This Row],[Масса 1 шт
(кг)]]*Таблица2[[#This Row],[Кол-во]]</f>
        <v>396.2</v>
      </c>
    </row>
    <row r="189" spans="1:7" x14ac:dyDescent="0.2">
      <c r="A189" s="2" t="s">
        <v>337</v>
      </c>
      <c r="B189" s="2" t="s">
        <v>234</v>
      </c>
      <c r="C189" s="2" t="s">
        <v>42</v>
      </c>
      <c r="D189" s="2">
        <v>1</v>
      </c>
      <c r="E189" s="2" t="s">
        <v>43</v>
      </c>
      <c r="F189" s="2">
        <v>183.7</v>
      </c>
      <c r="G189" s="2">
        <f>Таблица2[[#This Row],[Масса 1 шт
(кг)]]*Таблица2[[#This Row],[Кол-во]]</f>
        <v>183.7</v>
      </c>
    </row>
    <row r="190" spans="1:7" x14ac:dyDescent="0.2">
      <c r="A190" s="2" t="s">
        <v>338</v>
      </c>
      <c r="B190" s="2" t="s">
        <v>234</v>
      </c>
      <c r="C190" s="2" t="s">
        <v>42</v>
      </c>
      <c r="D190" s="2">
        <v>1</v>
      </c>
      <c r="E190" s="2" t="s">
        <v>43</v>
      </c>
      <c r="F190" s="2">
        <v>274.3</v>
      </c>
      <c r="G190" s="2">
        <f>Таблица2[[#This Row],[Масса 1 шт
(кг)]]*Таблица2[[#This Row],[Кол-во]]</f>
        <v>274.3</v>
      </c>
    </row>
    <row r="191" spans="1:7" x14ac:dyDescent="0.2">
      <c r="A191" s="2" t="s">
        <v>339</v>
      </c>
      <c r="B191" s="2" t="s">
        <v>234</v>
      </c>
      <c r="C191" s="2" t="s">
        <v>42</v>
      </c>
      <c r="D191" s="2">
        <v>1</v>
      </c>
      <c r="E191" s="2" t="s">
        <v>43</v>
      </c>
      <c r="F191" s="2">
        <v>254.8</v>
      </c>
      <c r="G191" s="2">
        <f>Таблица2[[#This Row],[Масса 1 шт
(кг)]]*Таблица2[[#This Row],[Кол-во]]</f>
        <v>254.8</v>
      </c>
    </row>
    <row r="192" spans="1:7" x14ac:dyDescent="0.2">
      <c r="A192" s="2" t="s">
        <v>340</v>
      </c>
      <c r="B192" s="2" t="s">
        <v>234</v>
      </c>
      <c r="C192" s="2" t="s">
        <v>42</v>
      </c>
      <c r="D192" s="2">
        <v>1</v>
      </c>
      <c r="E192" s="2" t="s">
        <v>43</v>
      </c>
      <c r="F192" s="2">
        <v>243.2</v>
      </c>
      <c r="G192" s="2">
        <f>Таблица2[[#This Row],[Масса 1 шт
(кг)]]*Таблица2[[#This Row],[Кол-во]]</f>
        <v>243.2</v>
      </c>
    </row>
    <row r="193" spans="1:7" x14ac:dyDescent="0.2">
      <c r="A193" s="2" t="s">
        <v>341</v>
      </c>
      <c r="B193" s="2" t="s">
        <v>234</v>
      </c>
      <c r="C193" s="2" t="s">
        <v>42</v>
      </c>
      <c r="D193" s="2">
        <v>1</v>
      </c>
      <c r="E193" s="2" t="s">
        <v>43</v>
      </c>
      <c r="F193" s="2">
        <v>203.4</v>
      </c>
      <c r="G193" s="2">
        <f>Таблица2[[#This Row],[Масса 1 шт
(кг)]]*Таблица2[[#This Row],[Кол-во]]</f>
        <v>203.4</v>
      </c>
    </row>
    <row r="194" spans="1:7" x14ac:dyDescent="0.2">
      <c r="A194" s="2" t="s">
        <v>342</v>
      </c>
      <c r="B194" s="2" t="s">
        <v>234</v>
      </c>
      <c r="C194" s="2" t="s">
        <v>42</v>
      </c>
      <c r="D194" s="2">
        <v>1</v>
      </c>
      <c r="E194" s="2" t="s">
        <v>43</v>
      </c>
      <c r="F194" s="2">
        <v>270.89999999999998</v>
      </c>
      <c r="G194" s="2">
        <f>Таблица2[[#This Row],[Масса 1 шт
(кг)]]*Таблица2[[#This Row],[Кол-во]]</f>
        <v>270.89999999999998</v>
      </c>
    </row>
    <row r="195" spans="1:7" x14ac:dyDescent="0.2">
      <c r="A195" s="2" t="s">
        <v>244</v>
      </c>
      <c r="B195" s="2" t="s">
        <v>234</v>
      </c>
      <c r="C195" s="2" t="s">
        <v>42</v>
      </c>
      <c r="D195" s="2">
        <v>1</v>
      </c>
      <c r="E195" s="2" t="s">
        <v>43</v>
      </c>
      <c r="F195" s="2">
        <v>18.600000000000001</v>
      </c>
      <c r="G195" s="2">
        <f>Таблица2[[#This Row],[Масса 1 шт
(кг)]]*Таблица2[[#This Row],[Кол-во]]</f>
        <v>18.600000000000001</v>
      </c>
    </row>
    <row r="196" spans="1:7" x14ac:dyDescent="0.2">
      <c r="A196" s="2" t="s">
        <v>343</v>
      </c>
      <c r="B196" s="2" t="s">
        <v>234</v>
      </c>
      <c r="C196" s="2" t="s">
        <v>42</v>
      </c>
      <c r="D196" s="2">
        <v>1</v>
      </c>
      <c r="E196" s="2" t="s">
        <v>43</v>
      </c>
      <c r="F196" s="2">
        <v>251.5</v>
      </c>
      <c r="G196" s="2">
        <f>Таблица2[[#This Row],[Масса 1 шт
(кг)]]*Таблица2[[#This Row],[Кол-во]]</f>
        <v>251.5</v>
      </c>
    </row>
    <row r="197" spans="1:7" x14ac:dyDescent="0.2">
      <c r="A197" s="2" t="s">
        <v>344</v>
      </c>
      <c r="B197" s="2" t="s">
        <v>234</v>
      </c>
      <c r="C197" s="2" t="s">
        <v>42</v>
      </c>
      <c r="D197" s="2">
        <v>1</v>
      </c>
      <c r="E197" s="2" t="s">
        <v>43</v>
      </c>
      <c r="F197" s="2">
        <v>189.1</v>
      </c>
      <c r="G197" s="2">
        <f>Таблица2[[#This Row],[Масса 1 шт
(кг)]]*Таблица2[[#This Row],[Кол-во]]</f>
        <v>189.1</v>
      </c>
    </row>
    <row r="198" spans="1:7" x14ac:dyDescent="0.2">
      <c r="A198" s="2" t="s">
        <v>345</v>
      </c>
      <c r="B198" s="2" t="s">
        <v>234</v>
      </c>
      <c r="C198" s="2" t="s">
        <v>42</v>
      </c>
      <c r="D198" s="2">
        <v>2</v>
      </c>
      <c r="E198" s="2" t="s">
        <v>43</v>
      </c>
      <c r="F198" s="2">
        <v>197.8</v>
      </c>
      <c r="G198" s="2">
        <f>Таблица2[[#This Row],[Масса 1 шт
(кг)]]*Таблица2[[#This Row],[Кол-во]]</f>
        <v>395.6</v>
      </c>
    </row>
    <row r="199" spans="1:7" x14ac:dyDescent="0.2">
      <c r="A199" s="2" t="s">
        <v>346</v>
      </c>
      <c r="B199" s="2" t="s">
        <v>234</v>
      </c>
      <c r="C199" s="2" t="s">
        <v>42</v>
      </c>
      <c r="D199" s="2">
        <v>1</v>
      </c>
      <c r="E199" s="2" t="s">
        <v>43</v>
      </c>
      <c r="F199" s="2">
        <v>163.5</v>
      </c>
      <c r="G199" s="2">
        <f>Таблица2[[#This Row],[Масса 1 шт
(кг)]]*Таблица2[[#This Row],[Кол-во]]</f>
        <v>163.5</v>
      </c>
    </row>
    <row r="200" spans="1:7" x14ac:dyDescent="0.2">
      <c r="A200" s="2" t="s">
        <v>347</v>
      </c>
      <c r="B200" s="2" t="s">
        <v>234</v>
      </c>
      <c r="C200" s="2" t="s">
        <v>42</v>
      </c>
      <c r="D200" s="2">
        <v>1</v>
      </c>
      <c r="E200" s="2" t="s">
        <v>43</v>
      </c>
      <c r="F200" s="2">
        <v>271.5</v>
      </c>
      <c r="G200" s="2">
        <f>Таблица2[[#This Row],[Масса 1 шт
(кг)]]*Таблица2[[#This Row],[Кол-во]]</f>
        <v>271.5</v>
      </c>
    </row>
    <row r="201" spans="1:7" x14ac:dyDescent="0.2">
      <c r="A201" s="2" t="s">
        <v>348</v>
      </c>
      <c r="B201" s="2" t="s">
        <v>234</v>
      </c>
      <c r="C201" s="2" t="s">
        <v>42</v>
      </c>
      <c r="D201" s="2">
        <v>1</v>
      </c>
      <c r="E201" s="2" t="s">
        <v>43</v>
      </c>
      <c r="F201" s="2">
        <v>252</v>
      </c>
      <c r="G201" s="2">
        <f>Таблица2[[#This Row],[Масса 1 шт
(кг)]]*Таблица2[[#This Row],[Кол-во]]</f>
        <v>252</v>
      </c>
    </row>
    <row r="202" spans="1:7" x14ac:dyDescent="0.2">
      <c r="A202" s="2" t="s">
        <v>349</v>
      </c>
      <c r="B202" s="2" t="s">
        <v>234</v>
      </c>
      <c r="C202" s="2" t="s">
        <v>42</v>
      </c>
      <c r="D202" s="2">
        <v>1</v>
      </c>
      <c r="E202" s="2" t="s">
        <v>43</v>
      </c>
      <c r="F202" s="2">
        <v>223.6</v>
      </c>
      <c r="G202" s="2">
        <f>Таблица2[[#This Row],[Масса 1 шт
(кг)]]*Таблица2[[#This Row],[Кол-во]]</f>
        <v>223.6</v>
      </c>
    </row>
    <row r="203" spans="1:7" x14ac:dyDescent="0.2">
      <c r="A203" s="2" t="s">
        <v>350</v>
      </c>
      <c r="B203" s="2" t="s">
        <v>234</v>
      </c>
      <c r="C203" s="2" t="s">
        <v>42</v>
      </c>
      <c r="D203" s="2">
        <v>1</v>
      </c>
      <c r="E203" s="2" t="s">
        <v>43</v>
      </c>
      <c r="F203" s="2">
        <v>204.1</v>
      </c>
      <c r="G203" s="2">
        <f>Таблица2[[#This Row],[Масса 1 шт
(кг)]]*Таблица2[[#This Row],[Кол-во]]</f>
        <v>204.1</v>
      </c>
    </row>
    <row r="204" spans="1:7" x14ac:dyDescent="0.2">
      <c r="A204" s="2" t="s">
        <v>351</v>
      </c>
      <c r="B204" s="2" t="s">
        <v>234</v>
      </c>
      <c r="C204" s="2" t="s">
        <v>42</v>
      </c>
      <c r="D204" s="2">
        <v>1</v>
      </c>
      <c r="E204" s="2" t="s">
        <v>43</v>
      </c>
      <c r="F204" s="2">
        <v>271.60000000000002</v>
      </c>
      <c r="G204" s="2">
        <f>Таблица2[[#This Row],[Масса 1 шт
(кг)]]*Таблица2[[#This Row],[Кол-во]]</f>
        <v>271.60000000000002</v>
      </c>
    </row>
    <row r="205" spans="1:7" x14ac:dyDescent="0.2">
      <c r="A205" s="2" t="s">
        <v>352</v>
      </c>
      <c r="B205" s="2" t="s">
        <v>234</v>
      </c>
      <c r="C205" s="2" t="s">
        <v>42</v>
      </c>
      <c r="D205" s="2">
        <v>1</v>
      </c>
      <c r="E205" s="2" t="s">
        <v>43</v>
      </c>
      <c r="F205" s="2">
        <v>252.2</v>
      </c>
      <c r="G205" s="2">
        <f>Таблица2[[#This Row],[Масса 1 шт
(кг)]]*Таблица2[[#This Row],[Кол-во]]</f>
        <v>252.2</v>
      </c>
    </row>
    <row r="206" spans="1:7" x14ac:dyDescent="0.2">
      <c r="A206" s="2" t="s">
        <v>245</v>
      </c>
      <c r="B206" s="2" t="s">
        <v>234</v>
      </c>
      <c r="C206" s="2" t="s">
        <v>42</v>
      </c>
      <c r="D206" s="2">
        <v>1</v>
      </c>
      <c r="E206" s="2" t="s">
        <v>43</v>
      </c>
      <c r="F206" s="2">
        <v>13.1</v>
      </c>
      <c r="G206" s="2">
        <f>Таблица2[[#This Row],[Масса 1 шт
(кг)]]*Таблица2[[#This Row],[Кол-во]]</f>
        <v>13.1</v>
      </c>
    </row>
    <row r="207" spans="1:7" x14ac:dyDescent="0.2">
      <c r="A207" s="2" t="s">
        <v>353</v>
      </c>
      <c r="B207" s="2" t="s">
        <v>234</v>
      </c>
      <c r="C207" s="2" t="s">
        <v>42</v>
      </c>
      <c r="D207" s="2">
        <v>1</v>
      </c>
      <c r="E207" s="2" t="s">
        <v>43</v>
      </c>
      <c r="F207" s="2">
        <v>189.8</v>
      </c>
      <c r="G207" s="2">
        <f>Таблица2[[#This Row],[Масса 1 шт
(кг)]]*Таблица2[[#This Row],[Кол-во]]</f>
        <v>189.8</v>
      </c>
    </row>
    <row r="208" spans="1:7" x14ac:dyDescent="0.2">
      <c r="A208" s="2" t="s">
        <v>354</v>
      </c>
      <c r="B208" s="2" t="s">
        <v>234</v>
      </c>
      <c r="C208" s="2" t="s">
        <v>42</v>
      </c>
      <c r="D208" s="2">
        <v>2</v>
      </c>
      <c r="E208" s="2" t="s">
        <v>43</v>
      </c>
      <c r="F208" s="2">
        <v>173</v>
      </c>
      <c r="G208" s="2">
        <f>Таблица2[[#This Row],[Масса 1 шт
(кг)]]*Таблица2[[#This Row],[Кол-во]]</f>
        <v>346</v>
      </c>
    </row>
    <row r="209" spans="1:7" x14ac:dyDescent="0.2">
      <c r="A209" s="2" t="s">
        <v>355</v>
      </c>
      <c r="B209" s="2" t="s">
        <v>234</v>
      </c>
      <c r="C209" s="2" t="s">
        <v>42</v>
      </c>
      <c r="D209" s="2">
        <v>2</v>
      </c>
      <c r="E209" s="2" t="s">
        <v>43</v>
      </c>
      <c r="F209" s="2">
        <v>287.7</v>
      </c>
      <c r="G209" s="2">
        <f>Таблица2[[#This Row],[Масса 1 шт
(кг)]]*Таблица2[[#This Row],[Кол-во]]</f>
        <v>575.4</v>
      </c>
    </row>
    <row r="210" spans="1:7" x14ac:dyDescent="0.2">
      <c r="A210" s="2" t="s">
        <v>356</v>
      </c>
      <c r="B210" s="2" t="s">
        <v>234</v>
      </c>
      <c r="C210" s="2" t="s">
        <v>42</v>
      </c>
      <c r="D210" s="2">
        <v>1</v>
      </c>
      <c r="E210" s="2" t="s">
        <v>43</v>
      </c>
      <c r="F210" s="2">
        <v>267.2</v>
      </c>
      <c r="G210" s="2">
        <f>Таблица2[[#This Row],[Масса 1 шт
(кг)]]*Таблица2[[#This Row],[Кол-во]]</f>
        <v>267.2</v>
      </c>
    </row>
    <row r="211" spans="1:7" x14ac:dyDescent="0.2">
      <c r="A211" s="2" t="s">
        <v>357</v>
      </c>
      <c r="B211" s="2" t="s">
        <v>234</v>
      </c>
      <c r="C211" s="2" t="s">
        <v>42</v>
      </c>
      <c r="D211" s="2">
        <v>2</v>
      </c>
      <c r="E211" s="2" t="s">
        <v>43</v>
      </c>
      <c r="F211" s="2">
        <v>236.8</v>
      </c>
      <c r="G211" s="2">
        <f>Таблица2[[#This Row],[Масса 1 шт
(кг)]]*Таблица2[[#This Row],[Кол-во]]</f>
        <v>473.6</v>
      </c>
    </row>
    <row r="212" spans="1:7" x14ac:dyDescent="0.2">
      <c r="A212" s="2" t="s">
        <v>358</v>
      </c>
      <c r="B212" s="2" t="s">
        <v>234</v>
      </c>
      <c r="C212" s="2" t="s">
        <v>42</v>
      </c>
      <c r="D212" s="2">
        <v>2</v>
      </c>
      <c r="E212" s="2" t="s">
        <v>43</v>
      </c>
      <c r="F212" s="2">
        <v>215.8</v>
      </c>
      <c r="G212" s="2">
        <f>Таблица2[[#This Row],[Масса 1 шт
(кг)]]*Таблица2[[#This Row],[Кол-во]]</f>
        <v>431.6</v>
      </c>
    </row>
    <row r="213" spans="1:7" x14ac:dyDescent="0.2">
      <c r="A213" s="2" t="s">
        <v>359</v>
      </c>
      <c r="B213" s="2" t="s">
        <v>234</v>
      </c>
      <c r="C213" s="2" t="s">
        <v>42</v>
      </c>
      <c r="D213" s="2">
        <v>2</v>
      </c>
      <c r="E213" s="2" t="s">
        <v>43</v>
      </c>
      <c r="F213" s="2">
        <v>287.5</v>
      </c>
      <c r="G213" s="2">
        <f>Таблица2[[#This Row],[Масса 1 шт
(кг)]]*Таблица2[[#This Row],[Кол-во]]</f>
        <v>575</v>
      </c>
    </row>
    <row r="214" spans="1:7" x14ac:dyDescent="0.2">
      <c r="A214" s="2" t="s">
        <v>360</v>
      </c>
      <c r="B214" s="2" t="s">
        <v>234</v>
      </c>
      <c r="C214" s="2" t="s">
        <v>42</v>
      </c>
      <c r="D214" s="2">
        <v>2</v>
      </c>
      <c r="E214" s="2" t="s">
        <v>43</v>
      </c>
      <c r="F214" s="2">
        <v>266.8</v>
      </c>
      <c r="G214" s="2">
        <f>Таблица2[[#This Row],[Масса 1 шт
(кг)]]*Таблица2[[#This Row],[Кол-во]]</f>
        <v>533.6</v>
      </c>
    </row>
    <row r="215" spans="1:7" x14ac:dyDescent="0.2">
      <c r="A215" s="2" t="s">
        <v>361</v>
      </c>
      <c r="B215" s="2" t="s">
        <v>234</v>
      </c>
      <c r="C215" s="2" t="s">
        <v>42</v>
      </c>
      <c r="D215" s="2">
        <v>2</v>
      </c>
      <c r="E215" s="2" t="s">
        <v>43</v>
      </c>
      <c r="F215" s="2">
        <v>200.6</v>
      </c>
      <c r="G215" s="2">
        <f>Таблица2[[#This Row],[Масса 1 шт
(кг)]]*Таблица2[[#This Row],[Кол-во]]</f>
        <v>401.2</v>
      </c>
    </row>
    <row r="216" spans="1:7" x14ac:dyDescent="0.2">
      <c r="A216" s="2" t="s">
        <v>362</v>
      </c>
      <c r="B216" s="2" t="s">
        <v>234</v>
      </c>
      <c r="C216" s="2" t="s">
        <v>42</v>
      </c>
      <c r="D216" s="2">
        <v>2</v>
      </c>
      <c r="E216" s="2" t="s">
        <v>43</v>
      </c>
      <c r="F216" s="2">
        <v>172.6</v>
      </c>
      <c r="G216" s="2">
        <f>Таблица2[[#This Row],[Масса 1 шт
(кг)]]*Таблица2[[#This Row],[Кол-во]]</f>
        <v>345.2</v>
      </c>
    </row>
    <row r="217" spans="1:7" x14ac:dyDescent="0.2">
      <c r="A217" s="2" t="s">
        <v>246</v>
      </c>
      <c r="B217" s="2" t="s">
        <v>234</v>
      </c>
      <c r="C217" s="2" t="s">
        <v>42</v>
      </c>
      <c r="D217" s="2">
        <v>1</v>
      </c>
      <c r="E217" s="2" t="s">
        <v>43</v>
      </c>
      <c r="F217" s="2">
        <v>38.700000000000003</v>
      </c>
      <c r="G217" s="2">
        <f>Таблица2[[#This Row],[Масса 1 шт
(кг)]]*Таблица2[[#This Row],[Кол-во]]</f>
        <v>38.700000000000003</v>
      </c>
    </row>
    <row r="218" spans="1:7" x14ac:dyDescent="0.2">
      <c r="A218" s="2" t="s">
        <v>363</v>
      </c>
      <c r="B218" s="2" t="s">
        <v>234</v>
      </c>
      <c r="C218" s="2" t="s">
        <v>42</v>
      </c>
      <c r="D218" s="2">
        <v>2</v>
      </c>
      <c r="E218" s="2" t="s">
        <v>43</v>
      </c>
      <c r="F218" s="2">
        <v>287.3</v>
      </c>
      <c r="G218" s="2">
        <f>Таблица2[[#This Row],[Масса 1 шт
(кг)]]*Таблица2[[#This Row],[Кол-во]]</f>
        <v>574.6</v>
      </c>
    </row>
    <row r="219" spans="1:7" x14ac:dyDescent="0.2">
      <c r="A219" s="2" t="s">
        <v>364</v>
      </c>
      <c r="B219" s="2" t="s">
        <v>234</v>
      </c>
      <c r="C219" s="2" t="s">
        <v>42</v>
      </c>
      <c r="D219" s="2">
        <v>2</v>
      </c>
      <c r="E219" s="2" t="s">
        <v>43</v>
      </c>
      <c r="F219" s="2">
        <v>266.7</v>
      </c>
      <c r="G219" s="2">
        <f>Таблица2[[#This Row],[Масса 1 шт
(кг)]]*Таблица2[[#This Row],[Кол-во]]</f>
        <v>533.4</v>
      </c>
    </row>
    <row r="220" spans="1:7" x14ac:dyDescent="0.2">
      <c r="A220" s="2" t="s">
        <v>365</v>
      </c>
      <c r="B220" s="2" t="s">
        <v>234</v>
      </c>
      <c r="C220" s="2" t="s">
        <v>42</v>
      </c>
      <c r="D220" s="2">
        <v>2</v>
      </c>
      <c r="E220" s="2" t="s">
        <v>43</v>
      </c>
      <c r="F220" s="2">
        <v>236.3</v>
      </c>
      <c r="G220" s="2">
        <f>Таблица2[[#This Row],[Масса 1 шт
(кг)]]*Таблица2[[#This Row],[Кол-во]]</f>
        <v>472.6</v>
      </c>
    </row>
    <row r="221" spans="1:7" x14ac:dyDescent="0.2">
      <c r="A221" s="2" t="s">
        <v>366</v>
      </c>
      <c r="B221" s="2" t="s">
        <v>234</v>
      </c>
      <c r="C221" s="2" t="s">
        <v>42</v>
      </c>
      <c r="D221" s="2">
        <v>2</v>
      </c>
      <c r="E221" s="2" t="s">
        <v>43</v>
      </c>
      <c r="F221" s="2">
        <v>216.4</v>
      </c>
      <c r="G221" s="2">
        <f>Таблица2[[#This Row],[Масса 1 шт
(кг)]]*Таблица2[[#This Row],[Кол-во]]</f>
        <v>432.8</v>
      </c>
    </row>
    <row r="222" spans="1:7" x14ac:dyDescent="0.2">
      <c r="A222" s="2" t="s">
        <v>367</v>
      </c>
      <c r="B222" s="2" t="s">
        <v>234</v>
      </c>
      <c r="C222" s="2" t="s">
        <v>42</v>
      </c>
      <c r="D222" s="2">
        <v>2</v>
      </c>
      <c r="E222" s="2" t="s">
        <v>43</v>
      </c>
      <c r="F222" s="2">
        <v>288.3</v>
      </c>
      <c r="G222" s="2">
        <f>Таблица2[[#This Row],[Масса 1 шт
(кг)]]*Таблица2[[#This Row],[Кол-во]]</f>
        <v>576.6</v>
      </c>
    </row>
    <row r="223" spans="1:7" x14ac:dyDescent="0.2">
      <c r="A223" s="2" t="s">
        <v>368</v>
      </c>
      <c r="B223" s="2" t="s">
        <v>234</v>
      </c>
      <c r="C223" s="2" t="s">
        <v>42</v>
      </c>
      <c r="D223" s="2">
        <v>2</v>
      </c>
      <c r="E223" s="2" t="s">
        <v>43</v>
      </c>
      <c r="F223" s="2">
        <v>267.5</v>
      </c>
      <c r="G223" s="2">
        <f>Таблица2[[#This Row],[Масса 1 шт
(кг)]]*Таблица2[[#This Row],[Кол-во]]</f>
        <v>535</v>
      </c>
    </row>
    <row r="224" spans="1:7" x14ac:dyDescent="0.2">
      <c r="A224" s="2" t="s">
        <v>369</v>
      </c>
      <c r="B224" s="2" t="s">
        <v>234</v>
      </c>
      <c r="C224" s="2" t="s">
        <v>42</v>
      </c>
      <c r="D224" s="2">
        <v>2</v>
      </c>
      <c r="E224" s="2" t="s">
        <v>43</v>
      </c>
      <c r="F224" s="2">
        <v>201.3</v>
      </c>
      <c r="G224" s="2">
        <f>Таблица2[[#This Row],[Масса 1 шт
(кг)]]*Таблица2[[#This Row],[Кол-во]]</f>
        <v>402.6</v>
      </c>
    </row>
    <row r="225" spans="1:7" x14ac:dyDescent="0.2">
      <c r="A225" s="2" t="s">
        <v>370</v>
      </c>
      <c r="B225" s="2" t="s">
        <v>234</v>
      </c>
      <c r="C225" s="2" t="s">
        <v>42</v>
      </c>
      <c r="D225" s="2">
        <v>2</v>
      </c>
      <c r="E225" s="2" t="s">
        <v>43</v>
      </c>
      <c r="F225" s="2">
        <v>173.4</v>
      </c>
      <c r="G225" s="2">
        <f>Таблица2[[#This Row],[Масса 1 шт
(кг)]]*Таблица2[[#This Row],[Кол-во]]</f>
        <v>346.8</v>
      </c>
    </row>
    <row r="226" spans="1:7" x14ac:dyDescent="0.2">
      <c r="A226" s="2" t="s">
        <v>371</v>
      </c>
      <c r="B226" s="2" t="s">
        <v>234</v>
      </c>
      <c r="C226" s="2" t="s">
        <v>42</v>
      </c>
      <c r="D226" s="2">
        <v>2</v>
      </c>
      <c r="E226" s="2" t="s">
        <v>43</v>
      </c>
      <c r="F226" s="2">
        <v>288.3</v>
      </c>
      <c r="G226" s="2">
        <f>Таблица2[[#This Row],[Масса 1 шт
(кг)]]*Таблица2[[#This Row],[Кол-во]]</f>
        <v>576.6</v>
      </c>
    </row>
    <row r="227" spans="1:7" x14ac:dyDescent="0.2">
      <c r="A227" s="2" t="s">
        <v>372</v>
      </c>
      <c r="B227" s="2" t="s">
        <v>234</v>
      </c>
      <c r="C227" s="2" t="s">
        <v>42</v>
      </c>
      <c r="D227" s="2">
        <v>2</v>
      </c>
      <c r="E227" s="2" t="s">
        <v>43</v>
      </c>
      <c r="F227" s="2">
        <v>267.5</v>
      </c>
      <c r="G227" s="2">
        <f>Таблица2[[#This Row],[Масса 1 шт
(кг)]]*Таблица2[[#This Row],[Кол-во]]</f>
        <v>535</v>
      </c>
    </row>
    <row r="228" spans="1:7" x14ac:dyDescent="0.2">
      <c r="A228" s="2" t="s">
        <v>247</v>
      </c>
      <c r="B228" s="2" t="s">
        <v>234</v>
      </c>
      <c r="C228" s="2" t="s">
        <v>42</v>
      </c>
      <c r="D228" s="2">
        <v>1</v>
      </c>
      <c r="E228" s="2" t="s">
        <v>43</v>
      </c>
      <c r="F228" s="2">
        <v>85.2</v>
      </c>
      <c r="G228" s="2">
        <f>Таблица2[[#This Row],[Масса 1 шт
(кг)]]*Таблица2[[#This Row],[Кол-во]]</f>
        <v>85.2</v>
      </c>
    </row>
    <row r="229" spans="1:7" x14ac:dyDescent="0.2">
      <c r="A229" s="2" t="s">
        <v>373</v>
      </c>
      <c r="B229" s="2" t="s">
        <v>234</v>
      </c>
      <c r="C229" s="2" t="s">
        <v>42</v>
      </c>
      <c r="D229" s="2">
        <v>2</v>
      </c>
      <c r="E229" s="2" t="s">
        <v>43</v>
      </c>
      <c r="F229" s="2">
        <v>237.1</v>
      </c>
      <c r="G229" s="2">
        <f>Таблица2[[#This Row],[Масса 1 шт
(кг)]]*Таблица2[[#This Row],[Кол-во]]</f>
        <v>474.2</v>
      </c>
    </row>
    <row r="230" spans="1:7" x14ac:dyDescent="0.2">
      <c r="A230" s="2" t="s">
        <v>374</v>
      </c>
      <c r="B230" s="2" t="s">
        <v>234</v>
      </c>
      <c r="C230" s="2" t="s">
        <v>42</v>
      </c>
      <c r="D230" s="2">
        <v>2</v>
      </c>
      <c r="E230" s="2" t="s">
        <v>43</v>
      </c>
      <c r="F230" s="2">
        <v>216.4</v>
      </c>
      <c r="G230" s="2">
        <f>Таблица2[[#This Row],[Масса 1 шт
(кг)]]*Таблица2[[#This Row],[Кол-во]]</f>
        <v>432.8</v>
      </c>
    </row>
    <row r="231" spans="1:7" x14ac:dyDescent="0.2">
      <c r="A231" s="2" t="s">
        <v>375</v>
      </c>
      <c r="B231" s="2" t="s">
        <v>234</v>
      </c>
      <c r="C231" s="2" t="s">
        <v>42</v>
      </c>
      <c r="D231" s="2">
        <v>2</v>
      </c>
      <c r="E231" s="2" t="s">
        <v>43</v>
      </c>
      <c r="F231" s="2">
        <v>288.3</v>
      </c>
      <c r="G231" s="2">
        <f>Таблица2[[#This Row],[Масса 1 шт
(кг)]]*Таблица2[[#This Row],[Кол-во]]</f>
        <v>576.6</v>
      </c>
    </row>
    <row r="232" spans="1:7" x14ac:dyDescent="0.2">
      <c r="A232" s="2" t="s">
        <v>376</v>
      </c>
      <c r="B232" s="2" t="s">
        <v>234</v>
      </c>
      <c r="C232" s="2" t="s">
        <v>42</v>
      </c>
      <c r="D232" s="2">
        <v>2</v>
      </c>
      <c r="E232" s="2" t="s">
        <v>43</v>
      </c>
      <c r="F232" s="2">
        <v>267.5</v>
      </c>
      <c r="G232" s="2">
        <f>Таблица2[[#This Row],[Масса 1 шт
(кг)]]*Таблица2[[#This Row],[Кол-во]]</f>
        <v>535</v>
      </c>
    </row>
    <row r="233" spans="1:7" x14ac:dyDescent="0.2">
      <c r="A233" s="2" t="s">
        <v>377</v>
      </c>
      <c r="B233" s="2" t="s">
        <v>234</v>
      </c>
      <c r="C233" s="2" t="s">
        <v>42</v>
      </c>
      <c r="D233" s="2">
        <v>2</v>
      </c>
      <c r="E233" s="2" t="s">
        <v>43</v>
      </c>
      <c r="F233" s="2">
        <v>201.3</v>
      </c>
      <c r="G233" s="2">
        <f>Таблица2[[#This Row],[Масса 1 шт
(кг)]]*Таблица2[[#This Row],[Кол-во]]</f>
        <v>402.6</v>
      </c>
    </row>
    <row r="234" spans="1:7" x14ac:dyDescent="0.2">
      <c r="A234" s="2" t="s">
        <v>248</v>
      </c>
      <c r="B234" s="2" t="s">
        <v>234</v>
      </c>
      <c r="C234" s="2" t="s">
        <v>42</v>
      </c>
      <c r="D234" s="2">
        <v>1</v>
      </c>
      <c r="E234" s="2" t="s">
        <v>43</v>
      </c>
      <c r="F234" s="2">
        <v>83.6</v>
      </c>
      <c r="G234" s="2">
        <f>Таблица2[[#This Row],[Масса 1 шт
(кг)]]*Таблица2[[#This Row],[Кол-во]]</f>
        <v>83.6</v>
      </c>
    </row>
    <row r="235" spans="1:7" x14ac:dyDescent="0.2">
      <c r="A235" s="2" t="s">
        <v>249</v>
      </c>
      <c r="B235" s="2" t="s">
        <v>234</v>
      </c>
      <c r="C235" s="2" t="s">
        <v>42</v>
      </c>
      <c r="D235" s="2">
        <v>1</v>
      </c>
      <c r="E235" s="2" t="s">
        <v>43</v>
      </c>
      <c r="F235" s="2">
        <v>76.5</v>
      </c>
      <c r="G235" s="2">
        <f>Таблица2[[#This Row],[Масса 1 шт
(кг)]]*Таблица2[[#This Row],[Кол-во]]</f>
        <v>76.5</v>
      </c>
    </row>
    <row r="236" spans="1:7" x14ac:dyDescent="0.2">
      <c r="A236" s="2" t="s">
        <v>250</v>
      </c>
      <c r="B236" s="2" t="s">
        <v>234</v>
      </c>
      <c r="C236" s="2" t="s">
        <v>42</v>
      </c>
      <c r="D236" s="2">
        <v>2</v>
      </c>
      <c r="E236" s="2" t="s">
        <v>43</v>
      </c>
      <c r="F236" s="2">
        <v>114.3</v>
      </c>
      <c r="G236" s="2">
        <f>Таблица2[[#This Row],[Масса 1 шт
(кг)]]*Таблица2[[#This Row],[Кол-во]]</f>
        <v>228.6</v>
      </c>
    </row>
    <row r="237" spans="1:7" x14ac:dyDescent="0.2">
      <c r="A237" s="2" t="s">
        <v>251</v>
      </c>
      <c r="B237" s="2" t="s">
        <v>234</v>
      </c>
      <c r="C237" s="2" t="s">
        <v>42</v>
      </c>
      <c r="D237" s="2">
        <v>2</v>
      </c>
      <c r="E237" s="2" t="s">
        <v>43</v>
      </c>
      <c r="F237" s="2">
        <v>106.5</v>
      </c>
      <c r="G237" s="2">
        <f>Таблица2[[#This Row],[Масса 1 шт
(кг)]]*Таблица2[[#This Row],[Кол-во]]</f>
        <v>213</v>
      </c>
    </row>
    <row r="238" spans="1:7" x14ac:dyDescent="0.2">
      <c r="A238" s="2" t="s">
        <v>252</v>
      </c>
      <c r="B238" s="2" t="s">
        <v>234</v>
      </c>
      <c r="C238" s="2" t="s">
        <v>42</v>
      </c>
      <c r="D238" s="2">
        <v>1</v>
      </c>
      <c r="E238" s="2" t="s">
        <v>43</v>
      </c>
      <c r="F238" s="2">
        <v>102.8</v>
      </c>
      <c r="G238" s="2">
        <f>Таблица2[[#This Row],[Масса 1 шт
(кг)]]*Таблица2[[#This Row],[Кол-во]]</f>
        <v>102.8</v>
      </c>
    </row>
    <row r="239" spans="1:7" x14ac:dyDescent="0.2">
      <c r="A239" s="2" t="s">
        <v>235</v>
      </c>
      <c r="B239" s="2" t="s">
        <v>234</v>
      </c>
      <c r="C239" s="2" t="s">
        <v>42</v>
      </c>
      <c r="D239" s="2">
        <v>1</v>
      </c>
      <c r="E239" s="2" t="s">
        <v>43</v>
      </c>
      <c r="F239" s="2">
        <v>18.399999999999999</v>
      </c>
      <c r="G239" s="2">
        <f>Таблица2[[#This Row],[Масса 1 шт
(кг)]]*Таблица2[[#This Row],[Кол-во]]</f>
        <v>18.399999999999999</v>
      </c>
    </row>
    <row r="240" spans="1:7" x14ac:dyDescent="0.2">
      <c r="A240" s="2" t="s">
        <v>253</v>
      </c>
      <c r="B240" s="2" t="s">
        <v>234</v>
      </c>
      <c r="C240" s="2" t="s">
        <v>42</v>
      </c>
      <c r="D240" s="2">
        <v>1</v>
      </c>
      <c r="E240" s="2" t="s">
        <v>43</v>
      </c>
      <c r="F240" s="2">
        <v>94.7</v>
      </c>
      <c r="G240" s="2">
        <f>Таблица2[[#This Row],[Масса 1 шт
(кг)]]*Таблица2[[#This Row],[Кол-во]]</f>
        <v>94.7</v>
      </c>
    </row>
    <row r="241" spans="1:7" x14ac:dyDescent="0.2">
      <c r="A241" s="2" t="s">
        <v>254</v>
      </c>
      <c r="B241" s="2" t="s">
        <v>234</v>
      </c>
      <c r="C241" s="2" t="s">
        <v>42</v>
      </c>
      <c r="D241" s="2">
        <v>1</v>
      </c>
      <c r="E241" s="2" t="s">
        <v>43</v>
      </c>
      <c r="F241" s="2">
        <v>87.6</v>
      </c>
      <c r="G241" s="2">
        <f>Таблица2[[#This Row],[Масса 1 шт
(кг)]]*Таблица2[[#This Row],[Кол-во]]</f>
        <v>87.6</v>
      </c>
    </row>
    <row r="242" spans="1:7" x14ac:dyDescent="0.2">
      <c r="A242" s="2" t="s">
        <v>255</v>
      </c>
      <c r="B242" s="2" t="s">
        <v>234</v>
      </c>
      <c r="C242" s="2" t="s">
        <v>42</v>
      </c>
      <c r="D242" s="2">
        <v>1</v>
      </c>
      <c r="E242" s="2" t="s">
        <v>43</v>
      </c>
      <c r="F242" s="2">
        <v>54.4</v>
      </c>
      <c r="G242" s="2">
        <f>Таблица2[[#This Row],[Масса 1 шт
(кг)]]*Таблица2[[#This Row],[Кол-во]]</f>
        <v>54.4</v>
      </c>
    </row>
    <row r="243" spans="1:7" x14ac:dyDescent="0.2">
      <c r="A243" s="2" t="s">
        <v>256</v>
      </c>
      <c r="B243" s="2" t="s">
        <v>234</v>
      </c>
      <c r="C243" s="2" t="s">
        <v>42</v>
      </c>
      <c r="D243" s="2">
        <v>1</v>
      </c>
      <c r="E243" s="2" t="s">
        <v>43</v>
      </c>
      <c r="F243" s="2">
        <v>91.4</v>
      </c>
      <c r="G243" s="2">
        <f>Таблица2[[#This Row],[Масса 1 шт
(кг)]]*Таблица2[[#This Row],[Кол-во]]</f>
        <v>91.4</v>
      </c>
    </row>
    <row r="244" spans="1:7" x14ac:dyDescent="0.2">
      <c r="A244" s="2" t="s">
        <v>257</v>
      </c>
      <c r="B244" s="2" t="s">
        <v>234</v>
      </c>
      <c r="C244" s="2" t="s">
        <v>42</v>
      </c>
      <c r="D244" s="2">
        <v>2</v>
      </c>
      <c r="E244" s="2" t="s">
        <v>43</v>
      </c>
      <c r="F244" s="2">
        <v>197.4</v>
      </c>
      <c r="G244" s="2">
        <f>Таблица2[[#This Row],[Масса 1 шт
(кг)]]*Таблица2[[#This Row],[Кол-во]]</f>
        <v>394.8</v>
      </c>
    </row>
    <row r="245" spans="1:7" x14ac:dyDescent="0.2">
      <c r="A245" s="2" t="s">
        <v>258</v>
      </c>
      <c r="B245" s="2" t="s">
        <v>234</v>
      </c>
      <c r="C245" s="2" t="s">
        <v>42</v>
      </c>
      <c r="D245" s="2">
        <v>1</v>
      </c>
      <c r="E245" s="2" t="s">
        <v>43</v>
      </c>
      <c r="F245" s="2">
        <v>180.6</v>
      </c>
      <c r="G245" s="2">
        <f>Таблица2[[#This Row],[Масса 1 шт
(кг)]]*Таблица2[[#This Row],[Кол-во]]</f>
        <v>180.6</v>
      </c>
    </row>
    <row r="246" spans="1:7" x14ac:dyDescent="0.2">
      <c r="A246" s="2" t="s">
        <v>259</v>
      </c>
      <c r="B246" s="2" t="s">
        <v>234</v>
      </c>
      <c r="C246" s="2" t="s">
        <v>42</v>
      </c>
      <c r="D246" s="2">
        <v>2</v>
      </c>
      <c r="E246" s="2" t="s">
        <v>43</v>
      </c>
      <c r="F246" s="2">
        <v>264.39999999999998</v>
      </c>
      <c r="G246" s="2">
        <f>Таблица2[[#This Row],[Масса 1 шт
(кг)]]*Таблица2[[#This Row],[Кол-во]]</f>
        <v>528.79999999999995</v>
      </c>
    </row>
    <row r="247" spans="1:7" x14ac:dyDescent="0.2">
      <c r="A247" s="2" t="s">
        <v>260</v>
      </c>
      <c r="B247" s="2" t="s">
        <v>234</v>
      </c>
      <c r="C247" s="2" t="s">
        <v>42</v>
      </c>
      <c r="D247" s="2">
        <v>2</v>
      </c>
      <c r="E247" s="2" t="s">
        <v>43</v>
      </c>
      <c r="F247" s="2">
        <v>246.2</v>
      </c>
      <c r="G247" s="2">
        <f>Таблица2[[#This Row],[Масса 1 шт
(кг)]]*Таблица2[[#This Row],[Кол-во]]</f>
        <v>492.4</v>
      </c>
    </row>
    <row r="248" spans="1:7" x14ac:dyDescent="0.2">
      <c r="A248" s="2" t="s">
        <v>261</v>
      </c>
      <c r="B248" s="2" t="s">
        <v>234</v>
      </c>
      <c r="C248" s="2" t="s">
        <v>42</v>
      </c>
      <c r="D248" s="2">
        <v>1</v>
      </c>
      <c r="E248" s="2" t="s">
        <v>43</v>
      </c>
      <c r="F248" s="2">
        <v>242.5</v>
      </c>
      <c r="G248" s="2">
        <f>Таблица2[[#This Row],[Масса 1 шт
(кг)]]*Таблица2[[#This Row],[Кол-во]]</f>
        <v>242.5</v>
      </c>
    </row>
    <row r="249" spans="1:7" x14ac:dyDescent="0.2">
      <c r="A249" s="2" t="s">
        <v>262</v>
      </c>
      <c r="B249" s="2" t="s">
        <v>234</v>
      </c>
      <c r="C249" s="2" t="s">
        <v>42</v>
      </c>
      <c r="D249" s="2">
        <v>1</v>
      </c>
      <c r="E249" s="2" t="s">
        <v>43</v>
      </c>
      <c r="F249" s="2">
        <v>223.6</v>
      </c>
      <c r="G249" s="2">
        <f>Таблица2[[#This Row],[Масса 1 шт
(кг)]]*Таблица2[[#This Row],[Кол-во]]</f>
        <v>223.6</v>
      </c>
    </row>
    <row r="250" spans="1:7" x14ac:dyDescent="0.2">
      <c r="A250" s="2" t="s">
        <v>236</v>
      </c>
      <c r="B250" s="2" t="s">
        <v>234</v>
      </c>
      <c r="C250" s="2" t="s">
        <v>42</v>
      </c>
      <c r="D250" s="2">
        <v>1</v>
      </c>
      <c r="E250" s="2" t="s">
        <v>43</v>
      </c>
      <c r="F250" s="2">
        <v>17.3</v>
      </c>
      <c r="G250" s="2">
        <f>Таблица2[[#This Row],[Масса 1 шт
(кг)]]*Таблица2[[#This Row],[Кол-во]]</f>
        <v>17.3</v>
      </c>
    </row>
    <row r="251" spans="1:7" x14ac:dyDescent="0.2">
      <c r="A251" s="2" t="s">
        <v>263</v>
      </c>
      <c r="B251" s="2" t="s">
        <v>234</v>
      </c>
      <c r="C251" s="2" t="s">
        <v>42</v>
      </c>
      <c r="D251" s="2">
        <v>1</v>
      </c>
      <c r="E251" s="2" t="s">
        <v>43</v>
      </c>
      <c r="F251" s="2">
        <v>206.5</v>
      </c>
      <c r="G251" s="2">
        <f>Таблица2[[#This Row],[Масса 1 шт
(кг)]]*Таблица2[[#This Row],[Кол-во]]</f>
        <v>206.5</v>
      </c>
    </row>
    <row r="252" spans="1:7" x14ac:dyDescent="0.2">
      <c r="A252" s="2" t="s">
        <v>264</v>
      </c>
      <c r="B252" s="2" t="s">
        <v>234</v>
      </c>
      <c r="C252" s="2" t="s">
        <v>42</v>
      </c>
      <c r="D252" s="2">
        <v>1</v>
      </c>
      <c r="E252" s="2" t="s">
        <v>43</v>
      </c>
      <c r="F252" s="2">
        <v>130.5</v>
      </c>
      <c r="G252" s="2">
        <f>Таблица2[[#This Row],[Масса 1 шт
(кг)]]*Таблица2[[#This Row],[Кол-во]]</f>
        <v>130.5</v>
      </c>
    </row>
    <row r="253" spans="1:7" x14ac:dyDescent="0.2">
      <c r="A253" s="2" t="s">
        <v>265</v>
      </c>
      <c r="B253" s="2" t="s">
        <v>234</v>
      </c>
      <c r="C253" s="2" t="s">
        <v>42</v>
      </c>
      <c r="D253" s="2">
        <v>1</v>
      </c>
      <c r="E253" s="2" t="s">
        <v>43</v>
      </c>
      <c r="F253" s="2">
        <v>13.9</v>
      </c>
      <c r="G253" s="2">
        <f>Таблица2[[#This Row],[Масса 1 шт
(кг)]]*Таблица2[[#This Row],[Кол-во]]</f>
        <v>13.9</v>
      </c>
    </row>
    <row r="254" spans="1:7" x14ac:dyDescent="0.2">
      <c r="A254" s="2" t="s">
        <v>266</v>
      </c>
      <c r="B254" s="2" t="s">
        <v>234</v>
      </c>
      <c r="C254" s="2" t="s">
        <v>42</v>
      </c>
      <c r="D254" s="2">
        <v>1</v>
      </c>
      <c r="E254" s="2" t="s">
        <v>43</v>
      </c>
      <c r="F254" s="2">
        <v>57.2</v>
      </c>
      <c r="G254" s="2">
        <f>Таблица2[[#This Row],[Масса 1 шт
(кг)]]*Таблица2[[#This Row],[Кол-во]]</f>
        <v>57.2</v>
      </c>
    </row>
    <row r="255" spans="1:7" x14ac:dyDescent="0.2">
      <c r="A255" s="2" t="s">
        <v>267</v>
      </c>
      <c r="B255" s="2" t="s">
        <v>234</v>
      </c>
      <c r="C255" s="2" t="s">
        <v>42</v>
      </c>
      <c r="D255" s="2">
        <v>1</v>
      </c>
      <c r="E255" s="2" t="s">
        <v>43</v>
      </c>
      <c r="F255" s="2">
        <v>57.3</v>
      </c>
      <c r="G255" s="2">
        <f>Таблица2[[#This Row],[Масса 1 шт
(кг)]]*Таблица2[[#This Row],[Кол-во]]</f>
        <v>57.3</v>
      </c>
    </row>
    <row r="256" spans="1:7" x14ac:dyDescent="0.2">
      <c r="A256" s="2" t="s">
        <v>268</v>
      </c>
      <c r="B256" s="2" t="s">
        <v>234</v>
      </c>
      <c r="C256" s="2" t="s">
        <v>42</v>
      </c>
      <c r="D256" s="2">
        <v>1</v>
      </c>
      <c r="E256" s="2" t="s">
        <v>43</v>
      </c>
      <c r="F256" s="2">
        <v>37.4</v>
      </c>
      <c r="G256" s="2">
        <f>Таблица2[[#This Row],[Масса 1 шт
(кг)]]*Таблица2[[#This Row],[Кол-во]]</f>
        <v>37.4</v>
      </c>
    </row>
    <row r="257" spans="1:7" x14ac:dyDescent="0.2">
      <c r="A257" s="2" t="s">
        <v>269</v>
      </c>
      <c r="B257" s="2" t="s">
        <v>234</v>
      </c>
      <c r="C257" s="2" t="s">
        <v>42</v>
      </c>
      <c r="D257" s="2">
        <v>1</v>
      </c>
      <c r="E257" s="2" t="s">
        <v>43</v>
      </c>
      <c r="F257" s="2">
        <v>81.3</v>
      </c>
      <c r="G257" s="2">
        <f>Таблица2[[#This Row],[Масса 1 шт
(кг)]]*Таблица2[[#This Row],[Кол-во]]</f>
        <v>81.3</v>
      </c>
    </row>
    <row r="258" spans="1:7" x14ac:dyDescent="0.2">
      <c r="A258" s="2" t="s">
        <v>270</v>
      </c>
      <c r="B258" s="2" t="s">
        <v>234</v>
      </c>
      <c r="C258" s="2" t="s">
        <v>42</v>
      </c>
      <c r="D258" s="2">
        <v>2</v>
      </c>
      <c r="E258" s="2" t="s">
        <v>43</v>
      </c>
      <c r="F258" s="2">
        <v>177</v>
      </c>
      <c r="G258" s="2">
        <f>Таблица2[[#This Row],[Масса 1 шт
(кг)]]*Таблица2[[#This Row],[Кол-во]]</f>
        <v>354</v>
      </c>
    </row>
    <row r="259" spans="1:7" x14ac:dyDescent="0.2">
      <c r="A259" s="2" t="s">
        <v>271</v>
      </c>
      <c r="B259" s="2" t="s">
        <v>234</v>
      </c>
      <c r="C259" s="2" t="s">
        <v>42</v>
      </c>
      <c r="D259" s="2">
        <v>1</v>
      </c>
      <c r="E259" s="2" t="s">
        <v>43</v>
      </c>
      <c r="F259" s="2">
        <v>267.10000000000002</v>
      </c>
      <c r="G259" s="2">
        <f>Таблица2[[#This Row],[Масса 1 шт
(кг)]]*Таблица2[[#This Row],[Кол-во]]</f>
        <v>267.10000000000002</v>
      </c>
    </row>
    <row r="260" spans="1:7" x14ac:dyDescent="0.2">
      <c r="A260" s="2" t="s">
        <v>272</v>
      </c>
      <c r="B260" s="2" t="s">
        <v>234</v>
      </c>
      <c r="C260" s="2" t="s">
        <v>42</v>
      </c>
      <c r="D260" s="2">
        <v>1</v>
      </c>
      <c r="E260" s="2" t="s">
        <v>43</v>
      </c>
      <c r="F260" s="2">
        <v>164.2</v>
      </c>
      <c r="G260" s="2">
        <f>Таблица2[[#This Row],[Масса 1 шт
(кг)]]*Таблица2[[#This Row],[Кол-во]]</f>
        <v>164.2</v>
      </c>
    </row>
    <row r="261" spans="1:7" x14ac:dyDescent="0.2">
      <c r="A261" s="2" t="s">
        <v>237</v>
      </c>
      <c r="B261" s="2" t="s">
        <v>234</v>
      </c>
      <c r="C261" s="2" t="s">
        <v>42</v>
      </c>
      <c r="D261" s="2">
        <v>1</v>
      </c>
      <c r="E261" s="2" t="s">
        <v>43</v>
      </c>
      <c r="F261" s="2">
        <v>17.8</v>
      </c>
      <c r="G261" s="2">
        <f>Таблица2[[#This Row],[Масса 1 шт
(кг)]]*Таблица2[[#This Row],[Кол-во]]</f>
        <v>17.8</v>
      </c>
    </row>
    <row r="262" spans="1:7" x14ac:dyDescent="0.2">
      <c r="A262" s="2" t="s">
        <v>273</v>
      </c>
      <c r="B262" s="2" t="s">
        <v>234</v>
      </c>
      <c r="C262" s="2" t="s">
        <v>42</v>
      </c>
      <c r="D262" s="2">
        <v>1</v>
      </c>
      <c r="E262" s="2" t="s">
        <v>43</v>
      </c>
      <c r="F262" s="2">
        <v>244.9</v>
      </c>
      <c r="G262" s="2">
        <f>Таблица2[[#This Row],[Масса 1 шт
(кг)]]*Таблица2[[#This Row],[Кол-во]]</f>
        <v>244.9</v>
      </c>
    </row>
    <row r="263" spans="1:7" x14ac:dyDescent="0.2">
      <c r="A263" s="2" t="s">
        <v>274</v>
      </c>
      <c r="B263" s="2" t="s">
        <v>234</v>
      </c>
      <c r="C263" s="2" t="s">
        <v>42</v>
      </c>
      <c r="D263" s="2">
        <v>1</v>
      </c>
      <c r="E263" s="2" t="s">
        <v>43</v>
      </c>
      <c r="F263" s="2">
        <v>227.6</v>
      </c>
      <c r="G263" s="2">
        <f>Таблица2[[#This Row],[Масса 1 шт
(кг)]]*Таблица2[[#This Row],[Кол-во]]</f>
        <v>227.6</v>
      </c>
    </row>
    <row r="264" spans="1:7" x14ac:dyDescent="0.2">
      <c r="A264" s="2" t="s">
        <v>275</v>
      </c>
      <c r="B264" s="2" t="s">
        <v>234</v>
      </c>
      <c r="C264" s="2" t="s">
        <v>42</v>
      </c>
      <c r="D264" s="2">
        <v>1</v>
      </c>
      <c r="E264" s="2" t="s">
        <v>43</v>
      </c>
      <c r="F264" s="2">
        <v>244.6</v>
      </c>
      <c r="G264" s="2">
        <f>Таблица2[[#This Row],[Масса 1 шт
(кг)]]*Таблица2[[#This Row],[Кол-во]]</f>
        <v>244.6</v>
      </c>
    </row>
    <row r="265" spans="1:7" x14ac:dyDescent="0.2">
      <c r="A265" s="2" t="s">
        <v>276</v>
      </c>
      <c r="B265" s="2" t="s">
        <v>234</v>
      </c>
      <c r="C265" s="2" t="s">
        <v>42</v>
      </c>
      <c r="D265" s="2">
        <v>1</v>
      </c>
      <c r="E265" s="2" t="s">
        <v>43</v>
      </c>
      <c r="F265" s="2">
        <v>227.1</v>
      </c>
      <c r="G265" s="2">
        <f>Таблица2[[#This Row],[Масса 1 шт
(кг)]]*Таблица2[[#This Row],[Кол-во]]</f>
        <v>227.1</v>
      </c>
    </row>
    <row r="266" spans="1:7" x14ac:dyDescent="0.2">
      <c r="A266" s="2" t="s">
        <v>277</v>
      </c>
      <c r="B266" s="2" t="s">
        <v>234</v>
      </c>
      <c r="C266" s="2" t="s">
        <v>42</v>
      </c>
      <c r="D266" s="2">
        <v>1</v>
      </c>
      <c r="E266" s="2" t="s">
        <v>43</v>
      </c>
      <c r="F266" s="2">
        <v>92.1</v>
      </c>
      <c r="G266" s="2">
        <f>Таблица2[[#This Row],[Масса 1 шт
(кг)]]*Таблица2[[#This Row],[Кол-во]]</f>
        <v>92.1</v>
      </c>
    </row>
    <row r="267" spans="1:7" x14ac:dyDescent="0.2">
      <c r="A267" s="2" t="s">
        <v>278</v>
      </c>
      <c r="B267" s="2" t="s">
        <v>234</v>
      </c>
      <c r="C267" s="2" t="s">
        <v>42</v>
      </c>
      <c r="D267" s="2">
        <v>1</v>
      </c>
      <c r="E267" s="2" t="s">
        <v>43</v>
      </c>
      <c r="F267" s="2">
        <v>84.9</v>
      </c>
      <c r="G267" s="2">
        <f>Таблица2[[#This Row],[Масса 1 шт
(кг)]]*Таблица2[[#This Row],[Кол-во]]</f>
        <v>84.9</v>
      </c>
    </row>
    <row r="268" spans="1:7" x14ac:dyDescent="0.2">
      <c r="A268" s="2" t="s">
        <v>279</v>
      </c>
      <c r="B268" s="2" t="s">
        <v>234</v>
      </c>
      <c r="C268" s="2" t="s">
        <v>42</v>
      </c>
      <c r="D268" s="2">
        <v>1</v>
      </c>
      <c r="E268" s="2" t="s">
        <v>43</v>
      </c>
      <c r="F268" s="2">
        <v>58.5</v>
      </c>
      <c r="G268" s="2">
        <f>Таблица2[[#This Row],[Масса 1 шт
(кг)]]*Таблица2[[#This Row],[Кол-во]]</f>
        <v>58.5</v>
      </c>
    </row>
    <row r="269" spans="1:7" x14ac:dyDescent="0.2">
      <c r="A269" s="2" t="s">
        <v>280</v>
      </c>
      <c r="B269" s="2" t="s">
        <v>234</v>
      </c>
      <c r="C269" s="2" t="s">
        <v>42</v>
      </c>
      <c r="D269" s="2">
        <v>1</v>
      </c>
      <c r="E269" s="2" t="s">
        <v>43</v>
      </c>
      <c r="F269" s="2">
        <v>69.7</v>
      </c>
      <c r="G269" s="2">
        <f>Таблица2[[#This Row],[Масса 1 шт
(кг)]]*Таблица2[[#This Row],[Кол-во]]</f>
        <v>69.7</v>
      </c>
    </row>
    <row r="270" spans="1:7" x14ac:dyDescent="0.2">
      <c r="A270" s="2" t="s">
        <v>281</v>
      </c>
      <c r="B270" s="2" t="s">
        <v>234</v>
      </c>
      <c r="C270" s="2" t="s">
        <v>42</v>
      </c>
      <c r="D270" s="2">
        <v>1</v>
      </c>
      <c r="E270" s="2" t="s">
        <v>43</v>
      </c>
      <c r="F270" s="2">
        <v>12.9</v>
      </c>
      <c r="G270" s="2">
        <f>Таблица2[[#This Row],[Масса 1 шт
(кг)]]*Таблица2[[#This Row],[Кол-во]]</f>
        <v>12.9</v>
      </c>
    </row>
    <row r="271" spans="1:7" x14ac:dyDescent="0.2">
      <c r="A271" s="2" t="s">
        <v>282</v>
      </c>
      <c r="B271" s="2" t="s">
        <v>234</v>
      </c>
      <c r="C271" s="2" t="s">
        <v>42</v>
      </c>
      <c r="D271" s="2">
        <v>1</v>
      </c>
      <c r="E271" s="2" t="s">
        <v>43</v>
      </c>
      <c r="F271" s="2">
        <v>88.5</v>
      </c>
      <c r="G271" s="2">
        <f>Таблица2[[#This Row],[Масса 1 шт
(кг)]]*Таблица2[[#This Row],[Кол-во]]</f>
        <v>88.5</v>
      </c>
    </row>
    <row r="272" spans="1:7" x14ac:dyDescent="0.2">
      <c r="A272" s="2" t="s">
        <v>238</v>
      </c>
      <c r="B272" s="2" t="s">
        <v>234</v>
      </c>
      <c r="C272" s="2" t="s">
        <v>42</v>
      </c>
      <c r="D272" s="2">
        <v>1</v>
      </c>
      <c r="E272" s="2" t="s">
        <v>43</v>
      </c>
      <c r="F272" s="2">
        <v>27</v>
      </c>
      <c r="G272" s="2">
        <f>Таблица2[[#This Row],[Масса 1 шт
(кг)]]*Таблица2[[#This Row],[Кол-во]]</f>
        <v>27</v>
      </c>
    </row>
    <row r="273" spans="1:7" x14ac:dyDescent="0.2">
      <c r="A273" s="2" t="s">
        <v>283</v>
      </c>
      <c r="B273" s="2" t="s">
        <v>234</v>
      </c>
      <c r="C273" s="2" t="s">
        <v>42</v>
      </c>
      <c r="D273" s="2">
        <v>1</v>
      </c>
      <c r="E273" s="2" t="s">
        <v>43</v>
      </c>
      <c r="F273" s="2">
        <v>66.599999999999994</v>
      </c>
      <c r="G273" s="2">
        <f>Таблица2[[#This Row],[Масса 1 шт
(кг)]]*Таблица2[[#This Row],[Кол-во]]</f>
        <v>66.599999999999994</v>
      </c>
    </row>
    <row r="274" spans="1:7" x14ac:dyDescent="0.2">
      <c r="A274" s="2" t="s">
        <v>284</v>
      </c>
      <c r="B274" s="2" t="s">
        <v>234</v>
      </c>
      <c r="C274" s="2" t="s">
        <v>42</v>
      </c>
      <c r="D274" s="2">
        <v>1</v>
      </c>
      <c r="E274" s="2" t="s">
        <v>43</v>
      </c>
      <c r="F274" s="2">
        <v>94.2</v>
      </c>
      <c r="G274" s="2">
        <f>Таблица2[[#This Row],[Масса 1 шт
(кг)]]*Таблица2[[#This Row],[Кол-во]]</f>
        <v>94.2</v>
      </c>
    </row>
    <row r="275" spans="1:7" x14ac:dyDescent="0.2">
      <c r="A275" s="2" t="s">
        <v>285</v>
      </c>
      <c r="B275" s="2" t="s">
        <v>234</v>
      </c>
      <c r="C275" s="2" t="s">
        <v>42</v>
      </c>
      <c r="D275" s="2">
        <v>1</v>
      </c>
      <c r="E275" s="2" t="s">
        <v>43</v>
      </c>
      <c r="F275" s="2">
        <v>79.400000000000006</v>
      </c>
      <c r="G275" s="2">
        <f>Таблица2[[#This Row],[Масса 1 шт
(кг)]]*Таблица2[[#This Row],[Кол-во]]</f>
        <v>79.400000000000006</v>
      </c>
    </row>
    <row r="276" spans="1:7" x14ac:dyDescent="0.2">
      <c r="A276" s="2" t="s">
        <v>286</v>
      </c>
      <c r="B276" s="2" t="s">
        <v>234</v>
      </c>
      <c r="C276" s="2" t="s">
        <v>42</v>
      </c>
      <c r="D276" s="2">
        <v>1</v>
      </c>
      <c r="E276" s="2" t="s">
        <v>43</v>
      </c>
      <c r="F276" s="2">
        <v>52.5</v>
      </c>
      <c r="G276" s="2">
        <f>Таблица2[[#This Row],[Масса 1 шт
(кг)]]*Таблица2[[#This Row],[Кол-во]]</f>
        <v>52.5</v>
      </c>
    </row>
    <row r="277" spans="1:7" x14ac:dyDescent="0.2">
      <c r="A277" s="2" t="s">
        <v>287</v>
      </c>
      <c r="B277" s="2" t="s">
        <v>234</v>
      </c>
      <c r="C277" s="2" t="s">
        <v>42</v>
      </c>
      <c r="D277" s="2">
        <v>1</v>
      </c>
      <c r="E277" s="2" t="s">
        <v>43</v>
      </c>
      <c r="F277" s="2">
        <v>71.3</v>
      </c>
      <c r="G277" s="2">
        <f>Таблица2[[#This Row],[Масса 1 шт
(кг)]]*Таблица2[[#This Row],[Кол-во]]</f>
        <v>71.3</v>
      </c>
    </row>
    <row r="278" spans="1:7" x14ac:dyDescent="0.2">
      <c r="A278" s="2" t="s">
        <v>288</v>
      </c>
      <c r="B278" s="2" t="s">
        <v>234</v>
      </c>
      <c r="C278" s="2" t="s">
        <v>42</v>
      </c>
      <c r="D278" s="2">
        <v>2</v>
      </c>
      <c r="E278" s="2" t="s">
        <v>43</v>
      </c>
      <c r="F278" s="2">
        <v>82.7</v>
      </c>
      <c r="G278" s="2">
        <f>Таблица2[[#This Row],[Масса 1 шт
(кг)]]*Таблица2[[#This Row],[Кол-во]]</f>
        <v>165.4</v>
      </c>
    </row>
    <row r="279" spans="1:7" x14ac:dyDescent="0.2">
      <c r="A279" s="2" t="s">
        <v>289</v>
      </c>
      <c r="B279" s="2" t="s">
        <v>234</v>
      </c>
      <c r="C279" s="2" t="s">
        <v>42</v>
      </c>
      <c r="D279" s="2">
        <v>1</v>
      </c>
      <c r="E279" s="2" t="s">
        <v>43</v>
      </c>
      <c r="F279" s="2">
        <v>160.80000000000001</v>
      </c>
      <c r="G279" s="2">
        <f>Таблица2[[#This Row],[Масса 1 шт
(кг)]]*Таблица2[[#This Row],[Кол-во]]</f>
        <v>160.80000000000001</v>
      </c>
    </row>
    <row r="280" spans="1:7" x14ac:dyDescent="0.2">
      <c r="A280" s="2" t="s">
        <v>290</v>
      </c>
      <c r="B280" s="2" t="s">
        <v>234</v>
      </c>
      <c r="C280" s="2" t="s">
        <v>42</v>
      </c>
      <c r="D280" s="2">
        <v>1</v>
      </c>
      <c r="E280" s="2" t="s">
        <v>43</v>
      </c>
      <c r="F280" s="2">
        <v>247.5</v>
      </c>
      <c r="G280" s="2">
        <f>Таблица2[[#This Row],[Масса 1 шт
(кг)]]*Таблица2[[#This Row],[Кол-во]]</f>
        <v>247.5</v>
      </c>
    </row>
    <row r="281" spans="1:7" x14ac:dyDescent="0.2">
      <c r="A281" s="2" t="s">
        <v>291</v>
      </c>
      <c r="B281" s="2" t="s">
        <v>234</v>
      </c>
      <c r="C281" s="2" t="s">
        <v>42</v>
      </c>
      <c r="D281" s="2">
        <v>1</v>
      </c>
      <c r="E281" s="2" t="s">
        <v>43</v>
      </c>
      <c r="F281" s="2">
        <v>229.9</v>
      </c>
      <c r="G281" s="2">
        <f>Таблица2[[#This Row],[Масса 1 шт
(кг)]]*Таблица2[[#This Row],[Кол-во]]</f>
        <v>229.9</v>
      </c>
    </row>
    <row r="282" spans="1:7" x14ac:dyDescent="0.2">
      <c r="A282" s="2" t="s">
        <v>292</v>
      </c>
      <c r="B282" s="2" t="s">
        <v>234</v>
      </c>
      <c r="C282" s="2" t="s">
        <v>42</v>
      </c>
      <c r="D282" s="2">
        <v>1</v>
      </c>
      <c r="E282" s="2" t="s">
        <v>43</v>
      </c>
      <c r="F282" s="2">
        <v>245.1</v>
      </c>
      <c r="G282" s="2">
        <f>Таблица2[[#This Row],[Масса 1 шт
(кг)]]*Таблица2[[#This Row],[Кол-во]]</f>
        <v>245.1</v>
      </c>
    </row>
    <row r="283" spans="1:7" x14ac:dyDescent="0.2">
      <c r="A283" s="2" t="s">
        <v>239</v>
      </c>
      <c r="B283" s="2" t="s">
        <v>234</v>
      </c>
      <c r="C283" s="2" t="s">
        <v>42</v>
      </c>
      <c r="D283" s="2">
        <v>1</v>
      </c>
      <c r="E283" s="2" t="s">
        <v>43</v>
      </c>
      <c r="F283" s="2">
        <v>27</v>
      </c>
      <c r="G283" s="2">
        <f>Таблица2[[#This Row],[Масса 1 шт
(кг)]]*Таблица2[[#This Row],[Кол-во]]</f>
        <v>27</v>
      </c>
    </row>
    <row r="284" spans="1:7" x14ac:dyDescent="0.2">
      <c r="A284" s="2" t="s">
        <v>293</v>
      </c>
      <c r="B284" s="2" t="s">
        <v>234</v>
      </c>
      <c r="C284" s="2" t="s">
        <v>42</v>
      </c>
      <c r="D284" s="2">
        <v>1</v>
      </c>
      <c r="E284" s="2" t="s">
        <v>43</v>
      </c>
      <c r="F284" s="2">
        <v>227.6</v>
      </c>
      <c r="G284" s="2">
        <f>Таблица2[[#This Row],[Масса 1 шт
(кг)]]*Таблица2[[#This Row],[Кол-во]]</f>
        <v>227.6</v>
      </c>
    </row>
    <row r="285" spans="1:7" x14ac:dyDescent="0.2">
      <c r="A285" s="2" t="s">
        <v>294</v>
      </c>
      <c r="B285" s="2" t="s">
        <v>234</v>
      </c>
      <c r="C285" s="2" t="s">
        <v>42</v>
      </c>
      <c r="D285" s="2">
        <v>1</v>
      </c>
      <c r="E285" s="2" t="s">
        <v>43</v>
      </c>
      <c r="F285" s="2">
        <v>78.7</v>
      </c>
      <c r="G285" s="2">
        <f>Таблица2[[#This Row],[Масса 1 шт
(кг)]]*Таблица2[[#This Row],[Кол-во]]</f>
        <v>78.7</v>
      </c>
    </row>
    <row r="286" spans="1:7" x14ac:dyDescent="0.2">
      <c r="A286" s="2" t="s">
        <v>295</v>
      </c>
      <c r="B286" s="2" t="s">
        <v>234</v>
      </c>
      <c r="C286" s="2" t="s">
        <v>42</v>
      </c>
      <c r="D286" s="2">
        <v>1</v>
      </c>
      <c r="E286" s="2" t="s">
        <v>43</v>
      </c>
      <c r="F286" s="2">
        <v>50.8</v>
      </c>
      <c r="G286" s="2">
        <f>Таблица2[[#This Row],[Масса 1 шт
(кг)]]*Таблица2[[#This Row],[Кол-во]]</f>
        <v>50.8</v>
      </c>
    </row>
    <row r="287" spans="1:7" x14ac:dyDescent="0.2">
      <c r="A287" s="2" t="s">
        <v>296</v>
      </c>
      <c r="B287" s="2" t="s">
        <v>234</v>
      </c>
      <c r="C287" s="2" t="s">
        <v>42</v>
      </c>
      <c r="D287" s="2">
        <v>1</v>
      </c>
      <c r="E287" s="2" t="s">
        <v>43</v>
      </c>
      <c r="F287" s="2">
        <v>41.8</v>
      </c>
      <c r="G287" s="2">
        <f>Таблица2[[#This Row],[Масса 1 шт
(кг)]]*Таблица2[[#This Row],[Кол-во]]</f>
        <v>41.8</v>
      </c>
    </row>
    <row r="288" spans="1:7" x14ac:dyDescent="0.2">
      <c r="A288" s="2" t="s">
        <v>297</v>
      </c>
      <c r="B288" s="2" t="s">
        <v>234</v>
      </c>
      <c r="C288" s="2" t="s">
        <v>42</v>
      </c>
      <c r="D288" s="2">
        <v>1</v>
      </c>
      <c r="E288" s="2" t="s">
        <v>43</v>
      </c>
      <c r="F288" s="2">
        <v>24.2</v>
      </c>
      <c r="G288" s="2">
        <f>Таблица2[[#This Row],[Масса 1 шт
(кг)]]*Таблица2[[#This Row],[Кол-во]]</f>
        <v>24.2</v>
      </c>
    </row>
    <row r="289" spans="1:7" x14ac:dyDescent="0.2">
      <c r="A289" s="2" t="s">
        <v>298</v>
      </c>
      <c r="B289" s="2" t="s">
        <v>234</v>
      </c>
      <c r="C289" s="2" t="s">
        <v>42</v>
      </c>
      <c r="D289" s="2">
        <v>1</v>
      </c>
      <c r="E289" s="2" t="s">
        <v>43</v>
      </c>
      <c r="F289" s="2">
        <v>14.7</v>
      </c>
      <c r="G289" s="2">
        <f>Таблица2[[#This Row],[Масса 1 шт
(кг)]]*Таблица2[[#This Row],[Кол-во]]</f>
        <v>14.7</v>
      </c>
    </row>
    <row r="290" spans="1:7" x14ac:dyDescent="0.2">
      <c r="A290" s="2" t="s">
        <v>299</v>
      </c>
      <c r="B290" s="2" t="s">
        <v>234</v>
      </c>
      <c r="C290" s="2" t="s">
        <v>42</v>
      </c>
      <c r="D290" s="2">
        <v>1</v>
      </c>
      <c r="E290" s="2" t="s">
        <v>43</v>
      </c>
      <c r="F290" s="2">
        <v>17</v>
      </c>
      <c r="G290" s="2">
        <f>Таблица2[[#This Row],[Масса 1 шт
(кг)]]*Таблица2[[#This Row],[Кол-во]]</f>
        <v>17</v>
      </c>
    </row>
    <row r="291" spans="1:7" x14ac:dyDescent="0.2">
      <c r="A291" s="2" t="s">
        <v>300</v>
      </c>
      <c r="B291" s="2" t="s">
        <v>234</v>
      </c>
      <c r="C291" s="2" t="s">
        <v>42</v>
      </c>
      <c r="D291" s="2">
        <v>1</v>
      </c>
      <c r="E291" s="2" t="s">
        <v>43</v>
      </c>
      <c r="F291" s="2">
        <v>19</v>
      </c>
      <c r="G291" s="2">
        <f>Таблица2[[#This Row],[Масса 1 шт
(кг)]]*Таблица2[[#This Row],[Кол-во]]</f>
        <v>19</v>
      </c>
    </row>
    <row r="292" spans="1:7" x14ac:dyDescent="0.2">
      <c r="A292" s="2" t="s">
        <v>301</v>
      </c>
      <c r="B292" s="2" t="s">
        <v>234</v>
      </c>
      <c r="C292" s="2" t="s">
        <v>42</v>
      </c>
      <c r="D292" s="2">
        <v>1</v>
      </c>
      <c r="E292" s="2" t="s">
        <v>43</v>
      </c>
      <c r="F292" s="2">
        <v>12.2</v>
      </c>
      <c r="G292" s="2">
        <f>Таблица2[[#This Row],[Масса 1 шт
(кг)]]*Таблица2[[#This Row],[Кол-во]]</f>
        <v>12.2</v>
      </c>
    </row>
    <row r="293" spans="1:7" x14ac:dyDescent="0.2">
      <c r="A293" s="2" t="s">
        <v>302</v>
      </c>
      <c r="B293" s="2" t="s">
        <v>234</v>
      </c>
      <c r="C293" s="2" t="s">
        <v>42</v>
      </c>
      <c r="D293" s="2">
        <v>2</v>
      </c>
      <c r="E293" s="2" t="s">
        <v>43</v>
      </c>
      <c r="F293" s="2">
        <v>178.8</v>
      </c>
      <c r="G293" s="2">
        <f>Таблица2[[#This Row],[Масса 1 шт
(кг)]]*Таблица2[[#This Row],[Кол-во]]</f>
        <v>357.6</v>
      </c>
    </row>
    <row r="294" spans="1:7" x14ac:dyDescent="0.2">
      <c r="A294" s="2" t="s">
        <v>240</v>
      </c>
      <c r="B294" s="2" t="s">
        <v>234</v>
      </c>
      <c r="C294" s="2" t="s">
        <v>42</v>
      </c>
      <c r="D294" s="2">
        <v>1</v>
      </c>
      <c r="E294" s="2" t="s">
        <v>43</v>
      </c>
      <c r="F294" s="2">
        <v>21.6</v>
      </c>
      <c r="G294" s="2">
        <f>Таблица2[[#This Row],[Масса 1 шт
(кг)]]*Таблица2[[#This Row],[Кол-во]]</f>
        <v>21.6</v>
      </c>
    </row>
    <row r="295" spans="1:7" x14ac:dyDescent="0.2">
      <c r="A295" s="2" t="s">
        <v>303</v>
      </c>
      <c r="B295" s="2" t="s">
        <v>234</v>
      </c>
      <c r="C295" s="2" t="s">
        <v>42</v>
      </c>
      <c r="D295" s="2">
        <v>1</v>
      </c>
      <c r="E295" s="2" t="s">
        <v>43</v>
      </c>
      <c r="F295" s="2">
        <v>165.8</v>
      </c>
      <c r="G295" s="2">
        <f>Таблица2[[#This Row],[Масса 1 шт
(кг)]]*Таблица2[[#This Row],[Кол-во]]</f>
        <v>165.8</v>
      </c>
    </row>
    <row r="296" spans="1:7" x14ac:dyDescent="0.2">
      <c r="A296" s="2" t="s">
        <v>304</v>
      </c>
      <c r="B296" s="2" t="s">
        <v>234</v>
      </c>
      <c r="C296" s="2" t="s">
        <v>42</v>
      </c>
      <c r="D296" s="2">
        <v>1</v>
      </c>
      <c r="E296" s="2" t="s">
        <v>43</v>
      </c>
      <c r="F296" s="2">
        <v>247.6</v>
      </c>
      <c r="G296" s="2">
        <f>Таблица2[[#This Row],[Масса 1 шт
(кг)]]*Таблица2[[#This Row],[Кол-во]]</f>
        <v>247.6</v>
      </c>
    </row>
    <row r="297" spans="1:7" x14ac:dyDescent="0.2">
      <c r="A297" s="2" t="s">
        <v>305</v>
      </c>
      <c r="B297" s="2" t="s">
        <v>234</v>
      </c>
      <c r="C297" s="2" t="s">
        <v>42</v>
      </c>
      <c r="D297" s="2">
        <v>1</v>
      </c>
      <c r="E297" s="2" t="s">
        <v>43</v>
      </c>
      <c r="F297" s="2">
        <v>230</v>
      </c>
      <c r="G297" s="2">
        <f>Таблица2[[#This Row],[Масса 1 шт
(кг)]]*Таблица2[[#This Row],[Кол-во]]</f>
        <v>230</v>
      </c>
    </row>
    <row r="298" spans="1:7" x14ac:dyDescent="0.2">
      <c r="A298" s="2" t="s">
        <v>306</v>
      </c>
      <c r="B298" s="2" t="s">
        <v>234</v>
      </c>
      <c r="C298" s="2" t="s">
        <v>42</v>
      </c>
      <c r="D298" s="2">
        <v>1</v>
      </c>
      <c r="E298" s="2" t="s">
        <v>43</v>
      </c>
      <c r="F298" s="2">
        <v>219.6</v>
      </c>
      <c r="G298" s="2">
        <f>Таблица2[[#This Row],[Масса 1 шт
(кг)]]*Таблица2[[#This Row],[Кол-во]]</f>
        <v>219.6</v>
      </c>
    </row>
    <row r="299" spans="1:7" x14ac:dyDescent="0.2">
      <c r="A299" s="2" t="s">
        <v>307</v>
      </c>
      <c r="B299" s="2" t="s">
        <v>234</v>
      </c>
      <c r="C299" s="2" t="s">
        <v>42</v>
      </c>
      <c r="D299" s="2">
        <v>1</v>
      </c>
      <c r="E299" s="2" t="s">
        <v>43</v>
      </c>
      <c r="F299" s="2">
        <v>183.4</v>
      </c>
      <c r="G299" s="2">
        <f>Таблица2[[#This Row],[Масса 1 шт
(кг)]]*Таблица2[[#This Row],[Кол-во]]</f>
        <v>183.4</v>
      </c>
    </row>
    <row r="300" spans="1:7" x14ac:dyDescent="0.2">
      <c r="A300" s="2" t="s">
        <v>308</v>
      </c>
      <c r="B300" s="2" t="s">
        <v>234</v>
      </c>
      <c r="C300" s="2" t="s">
        <v>42</v>
      </c>
      <c r="D300" s="2">
        <v>1</v>
      </c>
      <c r="E300" s="2" t="s">
        <v>43</v>
      </c>
      <c r="F300" s="2">
        <v>244.4</v>
      </c>
      <c r="G300" s="2">
        <f>Таблица2[[#This Row],[Масса 1 шт
(кг)]]*Таблица2[[#This Row],[Кол-во]]</f>
        <v>244.4</v>
      </c>
    </row>
    <row r="301" spans="1:7" x14ac:dyDescent="0.2">
      <c r="A301" s="2" t="s">
        <v>309</v>
      </c>
      <c r="B301" s="2" t="s">
        <v>234</v>
      </c>
      <c r="C301" s="2" t="s">
        <v>42</v>
      </c>
      <c r="D301" s="2">
        <v>1</v>
      </c>
      <c r="E301" s="2" t="s">
        <v>43</v>
      </c>
      <c r="F301" s="2">
        <v>226.8</v>
      </c>
      <c r="G301" s="2">
        <f>Таблица2[[#This Row],[Масса 1 шт
(кг)]]*Таблица2[[#This Row],[Кол-во]]</f>
        <v>226.8</v>
      </c>
    </row>
    <row r="302" spans="1:7" x14ac:dyDescent="0.2">
      <c r="A302" s="2" t="s">
        <v>310</v>
      </c>
      <c r="B302" s="2" t="s">
        <v>234</v>
      </c>
      <c r="C302" s="2" t="s">
        <v>42</v>
      </c>
      <c r="D302" s="2">
        <v>1</v>
      </c>
      <c r="E302" s="2" t="s">
        <v>43</v>
      </c>
      <c r="F302" s="2">
        <v>170.5</v>
      </c>
      <c r="G302" s="2">
        <f>Таблица2[[#This Row],[Масса 1 шт
(кг)]]*Таблица2[[#This Row],[Кол-во]]</f>
        <v>170.5</v>
      </c>
    </row>
    <row r="303" spans="1:7" x14ac:dyDescent="0.2">
      <c r="A303" s="2" t="s">
        <v>311</v>
      </c>
      <c r="B303" s="2" t="s">
        <v>234</v>
      </c>
      <c r="C303" s="2" t="s">
        <v>42</v>
      </c>
      <c r="D303" s="2">
        <v>1</v>
      </c>
      <c r="E303" s="2" t="s">
        <v>43</v>
      </c>
      <c r="F303" s="2">
        <v>117.4</v>
      </c>
      <c r="G303" s="2">
        <f>Таблица2[[#This Row],[Масса 1 шт
(кг)]]*Таблица2[[#This Row],[Кол-во]]</f>
        <v>117.4</v>
      </c>
    </row>
    <row r="304" spans="1:7" x14ac:dyDescent="0.2">
      <c r="A304" s="2" t="s">
        <v>312</v>
      </c>
      <c r="B304" s="2" t="s">
        <v>234</v>
      </c>
      <c r="C304" s="2" t="s">
        <v>42</v>
      </c>
      <c r="D304" s="2">
        <v>1</v>
      </c>
      <c r="E304" s="2" t="s">
        <v>43</v>
      </c>
      <c r="F304" s="2">
        <v>97.7</v>
      </c>
      <c r="G304" s="2">
        <f>Таблица2[[#This Row],[Масса 1 шт
(кг)]]*Таблица2[[#This Row],[Кол-во]]</f>
        <v>97.7</v>
      </c>
    </row>
    <row r="305" spans="1:7" x14ac:dyDescent="0.2">
      <c r="A305" s="2" t="s">
        <v>241</v>
      </c>
      <c r="B305" s="2" t="s">
        <v>234</v>
      </c>
      <c r="C305" s="2" t="s">
        <v>42</v>
      </c>
      <c r="D305" s="2">
        <v>1</v>
      </c>
      <c r="E305" s="2" t="s">
        <v>43</v>
      </c>
      <c r="F305" s="2">
        <v>21.3</v>
      </c>
      <c r="G305" s="2">
        <f>Таблица2[[#This Row],[Масса 1 шт
(кг)]]*Таблица2[[#This Row],[Кол-во]]</f>
        <v>21.3</v>
      </c>
    </row>
    <row r="306" spans="1:7" x14ac:dyDescent="0.2">
      <c r="A306" s="2" t="s">
        <v>313</v>
      </c>
      <c r="B306" s="2" t="s">
        <v>234</v>
      </c>
      <c r="C306" s="2" t="s">
        <v>42</v>
      </c>
      <c r="D306" s="2">
        <v>1</v>
      </c>
      <c r="E306" s="2" t="s">
        <v>43</v>
      </c>
      <c r="F306" s="2">
        <v>210.5</v>
      </c>
      <c r="G306" s="2">
        <f>Таблица2[[#This Row],[Масса 1 шт
(кг)]]*Таблица2[[#This Row],[Кол-во]]</f>
        <v>210.5</v>
      </c>
    </row>
    <row r="307" spans="1:7" x14ac:dyDescent="0.2">
      <c r="A307" s="2" t="s">
        <v>314</v>
      </c>
      <c r="B307" s="2" t="s">
        <v>234</v>
      </c>
      <c r="C307" s="2" t="s">
        <v>42</v>
      </c>
      <c r="D307" s="2">
        <v>1</v>
      </c>
      <c r="E307" s="2" t="s">
        <v>43</v>
      </c>
      <c r="F307" s="2">
        <v>211</v>
      </c>
      <c r="G307" s="2">
        <f>Таблица2[[#This Row],[Масса 1 шт
(кг)]]*Таблица2[[#This Row],[Кол-во]]</f>
        <v>211</v>
      </c>
    </row>
    <row r="308" spans="1:7" x14ac:dyDescent="0.2">
      <c r="A308" s="2" t="s">
        <v>315</v>
      </c>
      <c r="B308" s="2" t="s">
        <v>234</v>
      </c>
      <c r="C308" s="2" t="s">
        <v>42</v>
      </c>
      <c r="D308" s="2">
        <v>1</v>
      </c>
      <c r="E308" s="2" t="s">
        <v>43</v>
      </c>
      <c r="F308" s="2">
        <v>195.7</v>
      </c>
      <c r="G308" s="2">
        <f>Таблица2[[#This Row],[Масса 1 шт
(кг)]]*Таблица2[[#This Row],[Кол-во]]</f>
        <v>195.7</v>
      </c>
    </row>
    <row r="309" spans="1:7" x14ac:dyDescent="0.2">
      <c r="A309" s="2" t="s">
        <v>316</v>
      </c>
      <c r="B309" s="2" t="s">
        <v>234</v>
      </c>
      <c r="C309" s="2" t="s">
        <v>42</v>
      </c>
      <c r="D309" s="2">
        <v>1</v>
      </c>
      <c r="E309" s="2" t="s">
        <v>43</v>
      </c>
      <c r="F309" s="2">
        <v>292.3</v>
      </c>
      <c r="G309" s="2">
        <f>Таблица2[[#This Row],[Масса 1 шт
(кг)]]*Таблица2[[#This Row],[Кол-во]]</f>
        <v>292.3</v>
      </c>
    </row>
    <row r="310" spans="1:7" x14ac:dyDescent="0.2">
      <c r="A310" s="2" t="s">
        <v>317</v>
      </c>
      <c r="B310" s="2" t="s">
        <v>234</v>
      </c>
      <c r="C310" s="2" t="s">
        <v>42</v>
      </c>
      <c r="D310" s="2">
        <v>1</v>
      </c>
      <c r="E310" s="2" t="s">
        <v>43</v>
      </c>
      <c r="F310" s="2">
        <v>271.5</v>
      </c>
      <c r="G310" s="2">
        <f>Таблица2[[#This Row],[Масса 1 шт
(кг)]]*Таблица2[[#This Row],[Кол-во]]</f>
        <v>271.5</v>
      </c>
    </row>
    <row r="311" spans="1:7" x14ac:dyDescent="0.2">
      <c r="A311" s="2" t="s">
        <v>318</v>
      </c>
      <c r="B311" s="2" t="s">
        <v>234</v>
      </c>
      <c r="C311" s="2" t="s">
        <v>42</v>
      </c>
      <c r="D311" s="2">
        <v>1</v>
      </c>
      <c r="E311" s="2" t="s">
        <v>43</v>
      </c>
      <c r="F311" s="2">
        <v>259.2</v>
      </c>
      <c r="G311" s="2">
        <f>Таблица2[[#This Row],[Масса 1 шт
(кг)]]*Таблица2[[#This Row],[Кол-во]]</f>
        <v>259.2</v>
      </c>
    </row>
    <row r="312" spans="1:7" x14ac:dyDescent="0.2">
      <c r="A312" s="2" t="s">
        <v>319</v>
      </c>
      <c r="B312" s="2" t="s">
        <v>234</v>
      </c>
      <c r="C312" s="2" t="s">
        <v>42</v>
      </c>
      <c r="D312" s="2">
        <v>1</v>
      </c>
      <c r="E312" s="2" t="s">
        <v>43</v>
      </c>
      <c r="F312" s="2">
        <v>217.5</v>
      </c>
      <c r="G312" s="2">
        <f>Таблица2[[#This Row],[Масса 1 шт
(кг)]]*Таблица2[[#This Row],[Кол-во]]</f>
        <v>217.5</v>
      </c>
    </row>
    <row r="313" spans="1:7" x14ac:dyDescent="0.2">
      <c r="A313" s="2" t="s">
        <v>320</v>
      </c>
      <c r="B313" s="2" t="s">
        <v>234</v>
      </c>
      <c r="C313" s="2" t="s">
        <v>42</v>
      </c>
      <c r="D313" s="2">
        <v>1</v>
      </c>
      <c r="E313" s="2" t="s">
        <v>43</v>
      </c>
      <c r="F313" s="2">
        <v>289.5</v>
      </c>
      <c r="G313" s="2">
        <f>Таблица2[[#This Row],[Масса 1 шт
(кг)]]*Таблица2[[#This Row],[Кол-во]]</f>
        <v>289.5</v>
      </c>
    </row>
    <row r="314" spans="1:7" x14ac:dyDescent="0.2">
      <c r="A314" s="2" t="s">
        <v>321</v>
      </c>
      <c r="B314" s="2" t="s">
        <v>234</v>
      </c>
      <c r="C314" s="2" t="s">
        <v>42</v>
      </c>
      <c r="D314" s="2">
        <v>1</v>
      </c>
      <c r="E314" s="2" t="s">
        <v>43</v>
      </c>
      <c r="F314" s="2">
        <v>268.8</v>
      </c>
      <c r="G314" s="2">
        <f>Таблица2[[#This Row],[Масса 1 шт
(кг)]]*Таблица2[[#This Row],[Кол-во]]</f>
        <v>268.8</v>
      </c>
    </row>
    <row r="315" spans="1:7" x14ac:dyDescent="0.2">
      <c r="A315" s="2" t="s">
        <v>322</v>
      </c>
      <c r="B315" s="2" t="s">
        <v>234</v>
      </c>
      <c r="C315" s="2" t="s">
        <v>42</v>
      </c>
      <c r="D315" s="2">
        <v>1</v>
      </c>
      <c r="E315" s="2" t="s">
        <v>43</v>
      </c>
      <c r="F315" s="2">
        <v>202.2</v>
      </c>
      <c r="G315" s="2">
        <f>Таблица2[[#This Row],[Масса 1 шт
(кг)]]*Таблица2[[#This Row],[Кол-во]]</f>
        <v>202.2</v>
      </c>
    </row>
    <row r="316" spans="1:7" x14ac:dyDescent="0.2">
      <c r="A316" s="2" t="s">
        <v>242</v>
      </c>
      <c r="B316" s="2" t="s">
        <v>234</v>
      </c>
      <c r="C316" s="2" t="s">
        <v>42</v>
      </c>
      <c r="D316" s="2">
        <v>1</v>
      </c>
      <c r="E316" s="2" t="s">
        <v>43</v>
      </c>
      <c r="F316" s="2">
        <v>27.3</v>
      </c>
      <c r="G316" s="2">
        <f>Таблица2[[#This Row],[Масса 1 шт
(кг)]]*Таблица2[[#This Row],[Кол-во]]</f>
        <v>27.3</v>
      </c>
    </row>
    <row r="317" spans="1:7" x14ac:dyDescent="0.2">
      <c r="A317" s="2" t="s">
        <v>323</v>
      </c>
      <c r="B317" s="2" t="s">
        <v>234</v>
      </c>
      <c r="C317" s="2" t="s">
        <v>42</v>
      </c>
      <c r="D317" s="2">
        <v>1</v>
      </c>
      <c r="E317" s="2" t="s">
        <v>43</v>
      </c>
      <c r="F317" s="2">
        <v>210.3</v>
      </c>
      <c r="G317" s="2">
        <f>Таблица2[[#This Row],[Масса 1 шт
(кг)]]*Таблица2[[#This Row],[Кол-во]]</f>
        <v>210.3</v>
      </c>
    </row>
    <row r="318" spans="1:7" x14ac:dyDescent="0.2">
      <c r="A318" s="2" t="s">
        <v>324</v>
      </c>
      <c r="B318" s="2" t="s">
        <v>234</v>
      </c>
      <c r="C318" s="2" t="s">
        <v>42</v>
      </c>
      <c r="D318" s="2">
        <v>7</v>
      </c>
      <c r="E318" s="2" t="s">
        <v>43</v>
      </c>
      <c r="F318" s="2">
        <v>228.8</v>
      </c>
      <c r="G318" s="2">
        <f>Таблица2[[#This Row],[Масса 1 шт
(кг)]]*Таблица2[[#This Row],[Кол-во]]</f>
        <v>1601.6000000000001</v>
      </c>
    </row>
    <row r="319" spans="1:7" x14ac:dyDescent="0.2">
      <c r="A319" s="2" t="s">
        <v>325</v>
      </c>
      <c r="B319" s="2" t="s">
        <v>234</v>
      </c>
      <c r="C319" s="2" t="s">
        <v>42</v>
      </c>
      <c r="D319" s="2">
        <v>7</v>
      </c>
      <c r="E319" s="2" t="s">
        <v>43</v>
      </c>
      <c r="F319" s="2">
        <v>210</v>
      </c>
      <c r="G319" s="2">
        <f>Таблица2[[#This Row],[Масса 1 шт
(кг)]]*Таблица2[[#This Row],[Кол-во]]</f>
        <v>1470</v>
      </c>
    </row>
    <row r="320" spans="1:7" x14ac:dyDescent="0.2">
      <c r="A320" s="2" t="s">
        <v>326</v>
      </c>
      <c r="B320" s="2" t="s">
        <v>234</v>
      </c>
      <c r="C320" s="2" t="s">
        <v>42</v>
      </c>
      <c r="D320" s="2">
        <v>1</v>
      </c>
      <c r="E320" s="2" t="s">
        <v>43</v>
      </c>
      <c r="F320" s="2">
        <v>194.8</v>
      </c>
      <c r="G320" s="2">
        <f>Таблица2[[#This Row],[Масса 1 шт
(кг)]]*Таблица2[[#This Row],[Кол-во]]</f>
        <v>194.8</v>
      </c>
    </row>
    <row r="321" spans="1:7" x14ac:dyDescent="0.2">
      <c r="A321" s="2" t="s">
        <v>327</v>
      </c>
      <c r="B321" s="2" t="s">
        <v>234</v>
      </c>
      <c r="C321" s="2" t="s">
        <v>42</v>
      </c>
      <c r="D321" s="2">
        <v>1</v>
      </c>
      <c r="E321" s="2" t="s">
        <v>43</v>
      </c>
      <c r="F321" s="2">
        <v>290.60000000000002</v>
      </c>
      <c r="G321" s="2">
        <f>Таблица2[[#This Row],[Масса 1 шт
(кг)]]*Таблица2[[#This Row],[Кол-во]]</f>
        <v>290.60000000000002</v>
      </c>
    </row>
    <row r="322" spans="1:7" x14ac:dyDescent="0.2">
      <c r="A322" s="2" t="s">
        <v>328</v>
      </c>
      <c r="B322" s="2" t="s">
        <v>234</v>
      </c>
      <c r="C322" s="2" t="s">
        <v>42</v>
      </c>
      <c r="D322" s="2">
        <v>1</v>
      </c>
      <c r="E322" s="2" t="s">
        <v>43</v>
      </c>
      <c r="F322" s="2">
        <v>269.89999999999998</v>
      </c>
      <c r="G322" s="2">
        <f>Таблица2[[#This Row],[Масса 1 шт
(кг)]]*Таблица2[[#This Row],[Кол-во]]</f>
        <v>269.89999999999998</v>
      </c>
    </row>
    <row r="323" spans="1:7" x14ac:dyDescent="0.2">
      <c r="A323" s="2" t="s">
        <v>329</v>
      </c>
      <c r="B323" s="2" t="s">
        <v>234</v>
      </c>
      <c r="C323" s="2" t="s">
        <v>42</v>
      </c>
      <c r="D323" s="2">
        <v>1</v>
      </c>
      <c r="E323" s="2" t="s">
        <v>43</v>
      </c>
      <c r="F323" s="2">
        <v>257.89999999999998</v>
      </c>
      <c r="G323" s="2">
        <f>Таблица2[[#This Row],[Масса 1 шт
(кг)]]*Таблица2[[#This Row],[Кол-во]]</f>
        <v>257.89999999999998</v>
      </c>
    </row>
    <row r="324" spans="1:7" x14ac:dyDescent="0.2">
      <c r="A324" s="2" t="s">
        <v>330</v>
      </c>
      <c r="B324" s="2" t="s">
        <v>234</v>
      </c>
      <c r="C324" s="2" t="s">
        <v>42</v>
      </c>
      <c r="D324" s="2">
        <v>1</v>
      </c>
      <c r="E324" s="2" t="s">
        <v>43</v>
      </c>
      <c r="F324" s="2">
        <v>215.7</v>
      </c>
      <c r="G324" s="2">
        <f>Таблица2[[#This Row],[Масса 1 шт
(кг)]]*Таблица2[[#This Row],[Кол-во]]</f>
        <v>215.7</v>
      </c>
    </row>
    <row r="325" spans="1:7" x14ac:dyDescent="0.2">
      <c r="A325" s="2" t="s">
        <v>331</v>
      </c>
      <c r="B325" s="2" t="s">
        <v>234</v>
      </c>
      <c r="C325" s="2" t="s">
        <v>42</v>
      </c>
      <c r="D325" s="2">
        <v>1</v>
      </c>
      <c r="E325" s="2" t="s">
        <v>43</v>
      </c>
      <c r="F325" s="2">
        <v>287.3</v>
      </c>
      <c r="G325" s="2">
        <f>Таблица2[[#This Row],[Масса 1 шт
(кг)]]*Таблица2[[#This Row],[Кол-во]]</f>
        <v>287.3</v>
      </c>
    </row>
    <row r="326" spans="1:7" x14ac:dyDescent="0.2">
      <c r="A326" s="2" t="s">
        <v>332</v>
      </c>
      <c r="B326" s="2" t="s">
        <v>234</v>
      </c>
      <c r="C326" s="2" t="s">
        <v>42</v>
      </c>
      <c r="D326" s="2">
        <v>1</v>
      </c>
      <c r="E326" s="2" t="s">
        <v>43</v>
      </c>
      <c r="F326" s="2">
        <v>266.7</v>
      </c>
      <c r="G326" s="2">
        <f>Таблица2[[#This Row],[Масса 1 шт
(кг)]]*Таблица2[[#This Row],[Кол-во]]</f>
        <v>266.7</v>
      </c>
    </row>
    <row r="327" spans="1:7" x14ac:dyDescent="0.2">
      <c r="A327" s="2" t="s">
        <v>386</v>
      </c>
      <c r="B327" s="2" t="s">
        <v>234</v>
      </c>
      <c r="C327" s="2" t="s">
        <v>42</v>
      </c>
      <c r="D327" s="2">
        <v>1</v>
      </c>
      <c r="E327" s="2" t="s">
        <v>43</v>
      </c>
      <c r="F327" s="2">
        <v>16.3</v>
      </c>
      <c r="G327" s="2">
        <f>Таблица2[[#This Row],[Масса 1 шт
(кг)]]*Таблица2[[#This Row],[Кол-во]]</f>
        <v>16.3</v>
      </c>
    </row>
    <row r="328" spans="1:7" x14ac:dyDescent="0.2">
      <c r="A328" s="2" t="s">
        <v>387</v>
      </c>
      <c r="B328" s="2" t="s">
        <v>234</v>
      </c>
      <c r="C328" s="2" t="s">
        <v>42</v>
      </c>
      <c r="D328" s="2">
        <v>2</v>
      </c>
      <c r="E328" s="2" t="s">
        <v>43</v>
      </c>
      <c r="F328" s="2">
        <v>18.3</v>
      </c>
      <c r="G328" s="2">
        <f>Таблица2[[#This Row],[Масса 1 шт
(кг)]]*Таблица2[[#This Row],[Кол-во]]</f>
        <v>36.6</v>
      </c>
    </row>
    <row r="329" spans="1:7" x14ac:dyDescent="0.2">
      <c r="A329" s="2" t="s">
        <v>388</v>
      </c>
      <c r="B329" s="2" t="s">
        <v>234</v>
      </c>
      <c r="C329" s="2" t="s">
        <v>42</v>
      </c>
      <c r="D329" s="2">
        <v>1</v>
      </c>
      <c r="E329" s="2" t="s">
        <v>43</v>
      </c>
      <c r="F329" s="2">
        <v>16.3</v>
      </c>
      <c r="G329" s="2">
        <f>Таблица2[[#This Row],[Масса 1 шт
(кг)]]*Таблица2[[#This Row],[Кол-во]]</f>
        <v>16.3</v>
      </c>
    </row>
    <row r="330" spans="1:7" x14ac:dyDescent="0.2">
      <c r="A330" s="2" t="s">
        <v>389</v>
      </c>
      <c r="B330" s="2" t="s">
        <v>234</v>
      </c>
      <c r="C330" s="2" t="s">
        <v>42</v>
      </c>
      <c r="D330" s="2">
        <v>1</v>
      </c>
      <c r="E330" s="2" t="s">
        <v>43</v>
      </c>
      <c r="F330" s="2">
        <v>1.9</v>
      </c>
      <c r="G330" s="2">
        <f>Таблица2[[#This Row],[Масса 1 шт
(кг)]]*Таблица2[[#This Row],[Кол-во]]</f>
        <v>1.9</v>
      </c>
    </row>
    <row r="331" spans="1:7" x14ac:dyDescent="0.2">
      <c r="A331" s="2" t="s">
        <v>390</v>
      </c>
      <c r="B331" s="2" t="s">
        <v>234</v>
      </c>
      <c r="C331" s="2" t="s">
        <v>42</v>
      </c>
      <c r="D331" s="2">
        <v>1</v>
      </c>
      <c r="E331" s="2" t="s">
        <v>43</v>
      </c>
      <c r="F331" s="2">
        <v>35.299999999999997</v>
      </c>
      <c r="G331" s="2">
        <f>Таблица2[[#This Row],[Масса 1 шт
(кг)]]*Таблица2[[#This Row],[Кол-во]]</f>
        <v>35.299999999999997</v>
      </c>
    </row>
    <row r="332" spans="1:7" x14ac:dyDescent="0.2">
      <c r="A332" s="2" t="s">
        <v>391</v>
      </c>
      <c r="B332" s="2" t="s">
        <v>234</v>
      </c>
      <c r="C332" s="2" t="s">
        <v>42</v>
      </c>
      <c r="D332" s="2">
        <v>1</v>
      </c>
      <c r="E332" s="2" t="s">
        <v>43</v>
      </c>
      <c r="F332" s="2">
        <v>32.4</v>
      </c>
      <c r="G332" s="2">
        <f>Таблица2[[#This Row],[Масса 1 шт
(кг)]]*Таблица2[[#This Row],[Кол-во]]</f>
        <v>32.4</v>
      </c>
    </row>
    <row r="333" spans="1:7" x14ac:dyDescent="0.2">
      <c r="A333" s="2" t="s">
        <v>392</v>
      </c>
      <c r="B333" s="2" t="s">
        <v>234</v>
      </c>
      <c r="C333" s="2" t="s">
        <v>42</v>
      </c>
      <c r="D333" s="2">
        <v>1</v>
      </c>
      <c r="E333" s="2" t="s">
        <v>43</v>
      </c>
      <c r="F333" s="2">
        <v>25.6</v>
      </c>
      <c r="G333" s="2">
        <f>Таблица2[[#This Row],[Масса 1 шт
(кг)]]*Таблица2[[#This Row],[Кол-во]]</f>
        <v>25.6</v>
      </c>
    </row>
    <row r="334" spans="1:7" x14ac:dyDescent="0.2">
      <c r="A334" s="2" t="s">
        <v>393</v>
      </c>
      <c r="B334" s="2" t="s">
        <v>234</v>
      </c>
      <c r="C334" s="2" t="s">
        <v>42</v>
      </c>
      <c r="D334" s="2">
        <v>1</v>
      </c>
      <c r="E334" s="2" t="s">
        <v>43</v>
      </c>
      <c r="F334" s="2">
        <v>24.8</v>
      </c>
      <c r="G334" s="2">
        <f>Таблица2[[#This Row],[Масса 1 шт
(кг)]]*Таблица2[[#This Row],[Кол-во]]</f>
        <v>24.8</v>
      </c>
    </row>
    <row r="335" spans="1:7" x14ac:dyDescent="0.2">
      <c r="A335" s="2" t="s">
        <v>394</v>
      </c>
      <c r="B335" s="2" t="s">
        <v>234</v>
      </c>
      <c r="C335" s="2" t="s">
        <v>42</v>
      </c>
      <c r="D335" s="2">
        <v>1</v>
      </c>
      <c r="E335" s="2" t="s">
        <v>43</v>
      </c>
      <c r="F335" s="2">
        <v>17.7</v>
      </c>
      <c r="G335" s="2">
        <f>Таблица2[[#This Row],[Масса 1 шт
(кг)]]*Таблица2[[#This Row],[Кол-во]]</f>
        <v>17.7</v>
      </c>
    </row>
    <row r="336" spans="1:7" x14ac:dyDescent="0.2">
      <c r="A336" s="2" t="s">
        <v>395</v>
      </c>
      <c r="B336" s="2" t="s">
        <v>234</v>
      </c>
      <c r="C336" s="2" t="s">
        <v>42</v>
      </c>
      <c r="D336" s="2">
        <v>2</v>
      </c>
      <c r="E336" s="2" t="s">
        <v>43</v>
      </c>
      <c r="F336" s="2">
        <v>8.1</v>
      </c>
      <c r="G336" s="2">
        <f>Таблица2[[#This Row],[Масса 1 шт
(кг)]]*Таблица2[[#This Row],[Кол-во]]</f>
        <v>16.2</v>
      </c>
    </row>
    <row r="337" spans="1:7" x14ac:dyDescent="0.2">
      <c r="A337" s="2" t="s">
        <v>378</v>
      </c>
      <c r="B337" s="2" t="s">
        <v>234</v>
      </c>
      <c r="C337" s="2" t="s">
        <v>42</v>
      </c>
      <c r="D337" s="2">
        <v>1</v>
      </c>
      <c r="E337" s="2" t="s">
        <v>43</v>
      </c>
      <c r="F337" s="2">
        <v>33.4</v>
      </c>
      <c r="G337" s="2">
        <f>Таблица2[[#This Row],[Масса 1 шт
(кг)]]*Таблица2[[#This Row],[Кол-во]]</f>
        <v>33.4</v>
      </c>
    </row>
    <row r="338" spans="1:7" x14ac:dyDescent="0.2">
      <c r="A338" s="2" t="s">
        <v>396</v>
      </c>
      <c r="B338" s="2" t="s">
        <v>234</v>
      </c>
      <c r="C338" s="2" t="s">
        <v>42</v>
      </c>
      <c r="D338" s="2">
        <v>3</v>
      </c>
      <c r="E338" s="2" t="s">
        <v>43</v>
      </c>
      <c r="F338" s="2">
        <v>20.3</v>
      </c>
      <c r="G338" s="2">
        <f>Таблица2[[#This Row],[Масса 1 шт
(кг)]]*Таблица2[[#This Row],[Кол-во]]</f>
        <v>60.900000000000006</v>
      </c>
    </row>
    <row r="339" spans="1:7" x14ac:dyDescent="0.2">
      <c r="A339" s="2" t="s">
        <v>397</v>
      </c>
      <c r="B339" s="2" t="s">
        <v>234</v>
      </c>
      <c r="C339" s="2" t="s">
        <v>42</v>
      </c>
      <c r="D339" s="2">
        <v>3</v>
      </c>
      <c r="E339" s="2" t="s">
        <v>43</v>
      </c>
      <c r="F339" s="2">
        <v>24</v>
      </c>
      <c r="G339" s="2">
        <f>Таблица2[[#This Row],[Масса 1 шт
(кг)]]*Таблица2[[#This Row],[Кол-во]]</f>
        <v>72</v>
      </c>
    </row>
    <row r="340" spans="1:7" x14ac:dyDescent="0.2">
      <c r="A340" s="2" t="s">
        <v>398</v>
      </c>
      <c r="B340" s="2" t="s">
        <v>234</v>
      </c>
      <c r="C340" s="2" t="s">
        <v>42</v>
      </c>
      <c r="D340" s="2">
        <v>1</v>
      </c>
      <c r="E340" s="2" t="s">
        <v>43</v>
      </c>
      <c r="F340" s="2">
        <v>7.6</v>
      </c>
      <c r="G340" s="2">
        <f>Таблица2[[#This Row],[Масса 1 шт
(кг)]]*Таблица2[[#This Row],[Кол-во]]</f>
        <v>7.6</v>
      </c>
    </row>
    <row r="341" spans="1:7" x14ac:dyDescent="0.2">
      <c r="A341" s="2" t="s">
        <v>379</v>
      </c>
      <c r="B341" s="2" t="s">
        <v>234</v>
      </c>
      <c r="C341" s="2" t="s">
        <v>42</v>
      </c>
      <c r="D341" s="2">
        <v>2</v>
      </c>
      <c r="E341" s="2" t="s">
        <v>43</v>
      </c>
      <c r="F341" s="2">
        <v>29.7</v>
      </c>
      <c r="G341" s="2">
        <f>Таблица2[[#This Row],[Масса 1 шт
(кг)]]*Таблица2[[#This Row],[Кол-во]]</f>
        <v>59.4</v>
      </c>
    </row>
    <row r="342" spans="1:7" x14ac:dyDescent="0.2">
      <c r="A342" s="2" t="s">
        <v>380</v>
      </c>
      <c r="B342" s="2" t="s">
        <v>234</v>
      </c>
      <c r="C342" s="2" t="s">
        <v>42</v>
      </c>
      <c r="D342" s="2">
        <v>2</v>
      </c>
      <c r="E342" s="2" t="s">
        <v>43</v>
      </c>
      <c r="F342" s="2">
        <v>12.6</v>
      </c>
      <c r="G342" s="2">
        <f>Таблица2[[#This Row],[Масса 1 шт
(кг)]]*Таблица2[[#This Row],[Кол-во]]</f>
        <v>25.2</v>
      </c>
    </row>
    <row r="343" spans="1:7" x14ac:dyDescent="0.2">
      <c r="A343" s="2" t="s">
        <v>381</v>
      </c>
      <c r="B343" s="2" t="s">
        <v>234</v>
      </c>
      <c r="C343" s="2" t="s">
        <v>42</v>
      </c>
      <c r="D343" s="2">
        <v>2</v>
      </c>
      <c r="E343" s="2" t="s">
        <v>43</v>
      </c>
      <c r="F343" s="2">
        <v>25.2</v>
      </c>
      <c r="G343" s="2">
        <f>Таблица2[[#This Row],[Масса 1 шт
(кг)]]*Таблица2[[#This Row],[Кол-во]]</f>
        <v>50.4</v>
      </c>
    </row>
    <row r="344" spans="1:7" x14ac:dyDescent="0.2">
      <c r="A344" s="2" t="s">
        <v>382</v>
      </c>
      <c r="B344" s="2" t="s">
        <v>234</v>
      </c>
      <c r="C344" s="2" t="s">
        <v>42</v>
      </c>
      <c r="D344" s="2">
        <v>1</v>
      </c>
      <c r="E344" s="2" t="s">
        <v>43</v>
      </c>
      <c r="F344" s="2">
        <v>31.1</v>
      </c>
      <c r="G344" s="2">
        <f>Таблица2[[#This Row],[Масса 1 шт
(кг)]]*Таблица2[[#This Row],[Кол-во]]</f>
        <v>31.1</v>
      </c>
    </row>
    <row r="345" spans="1:7" x14ac:dyDescent="0.2">
      <c r="A345" s="2" t="s">
        <v>383</v>
      </c>
      <c r="B345" s="2" t="s">
        <v>234</v>
      </c>
      <c r="C345" s="2" t="s">
        <v>42</v>
      </c>
      <c r="D345" s="2">
        <v>1</v>
      </c>
      <c r="E345" s="2" t="s">
        <v>43</v>
      </c>
      <c r="F345" s="2">
        <v>17.399999999999999</v>
      </c>
      <c r="G345" s="2">
        <f>Таблица2[[#This Row],[Масса 1 шт
(кг)]]*Таблица2[[#This Row],[Кол-во]]</f>
        <v>17.399999999999999</v>
      </c>
    </row>
    <row r="346" spans="1:7" x14ac:dyDescent="0.2">
      <c r="A346" s="2" t="s">
        <v>384</v>
      </c>
      <c r="B346" s="2" t="s">
        <v>234</v>
      </c>
      <c r="C346" s="2" t="s">
        <v>42</v>
      </c>
      <c r="D346" s="2">
        <v>1</v>
      </c>
      <c r="E346" s="2" t="s">
        <v>43</v>
      </c>
      <c r="F346" s="2">
        <v>23</v>
      </c>
      <c r="G346" s="2">
        <f>Таблица2[[#This Row],[Масса 1 шт
(кг)]]*Таблица2[[#This Row],[Кол-во]]</f>
        <v>23</v>
      </c>
    </row>
    <row r="347" spans="1:7" x14ac:dyDescent="0.2">
      <c r="A347" s="2" t="s">
        <v>385</v>
      </c>
      <c r="B347" s="2" t="s">
        <v>234</v>
      </c>
      <c r="C347" s="2" t="s">
        <v>42</v>
      </c>
      <c r="D347" s="2">
        <v>1</v>
      </c>
      <c r="E347" s="2" t="s">
        <v>43</v>
      </c>
      <c r="F347" s="2">
        <v>8.9</v>
      </c>
      <c r="G347" s="2">
        <f>Таблица2[[#This Row],[Масса 1 шт
(кг)]]*Таблица2[[#This Row],[Кол-во]]</f>
        <v>8.9</v>
      </c>
    </row>
    <row r="348" spans="1:7" x14ac:dyDescent="0.2">
      <c r="A348" s="2" t="s">
        <v>399</v>
      </c>
      <c r="B348" s="2" t="s">
        <v>400</v>
      </c>
      <c r="C348" s="2" t="s">
        <v>42</v>
      </c>
      <c r="D348" s="2">
        <v>1</v>
      </c>
      <c r="E348" s="2" t="s">
        <v>43</v>
      </c>
      <c r="F348" s="2">
        <v>18.7</v>
      </c>
      <c r="G348" s="2">
        <f>Таблица2[[#This Row],[Масса 1 шт
(кг)]]*Таблица2[[#This Row],[Кол-во]]</f>
        <v>18.7</v>
      </c>
    </row>
    <row r="349" spans="1:7" x14ac:dyDescent="0.2">
      <c r="A349" s="2" t="s">
        <v>409</v>
      </c>
      <c r="B349" s="2" t="s">
        <v>400</v>
      </c>
      <c r="C349" s="2" t="s">
        <v>42</v>
      </c>
      <c r="D349" s="2">
        <v>1</v>
      </c>
      <c r="E349" s="2" t="s">
        <v>43</v>
      </c>
      <c r="F349" s="2">
        <v>18</v>
      </c>
      <c r="G349" s="2">
        <f>Таблица2[[#This Row],[Масса 1 шт
(кг)]]*Таблица2[[#This Row],[Кол-во]]</f>
        <v>18</v>
      </c>
    </row>
    <row r="350" spans="1:7" x14ac:dyDescent="0.2">
      <c r="A350" s="2" t="s">
        <v>410</v>
      </c>
      <c r="B350" s="2" t="s">
        <v>400</v>
      </c>
      <c r="C350" s="2" t="s">
        <v>42</v>
      </c>
      <c r="D350" s="2">
        <v>1</v>
      </c>
      <c r="E350" s="2" t="s">
        <v>43</v>
      </c>
      <c r="F350" s="2">
        <v>15.3</v>
      </c>
      <c r="G350" s="2">
        <f>Таблица2[[#This Row],[Масса 1 шт
(кг)]]*Таблица2[[#This Row],[Кол-во]]</f>
        <v>15.3</v>
      </c>
    </row>
    <row r="351" spans="1:7" x14ac:dyDescent="0.2">
      <c r="A351" s="2" t="s">
        <v>411</v>
      </c>
      <c r="B351" s="2" t="s">
        <v>400</v>
      </c>
      <c r="C351" s="2" t="s">
        <v>42</v>
      </c>
      <c r="D351" s="2">
        <v>1</v>
      </c>
      <c r="E351" s="2" t="s">
        <v>43</v>
      </c>
      <c r="F351" s="2">
        <v>21.3</v>
      </c>
      <c r="G351" s="2">
        <f>Таблица2[[#This Row],[Масса 1 шт
(кг)]]*Таблица2[[#This Row],[Кол-во]]</f>
        <v>21.3</v>
      </c>
    </row>
    <row r="352" spans="1:7" x14ac:dyDescent="0.2">
      <c r="A352" s="2" t="s">
        <v>412</v>
      </c>
      <c r="B352" s="2" t="s">
        <v>400</v>
      </c>
      <c r="C352" s="2" t="s">
        <v>42</v>
      </c>
      <c r="D352" s="2">
        <v>1</v>
      </c>
      <c r="E352" s="2" t="s">
        <v>43</v>
      </c>
      <c r="F352" s="2">
        <v>6</v>
      </c>
      <c r="G352" s="2">
        <f>Таблица2[[#This Row],[Масса 1 шт
(кг)]]*Таблица2[[#This Row],[Кол-во]]</f>
        <v>6</v>
      </c>
    </row>
    <row r="353" spans="1:7" x14ac:dyDescent="0.2">
      <c r="A353" s="2" t="s">
        <v>413</v>
      </c>
      <c r="B353" s="2" t="s">
        <v>400</v>
      </c>
      <c r="C353" s="2" t="s">
        <v>42</v>
      </c>
      <c r="D353" s="2">
        <v>1</v>
      </c>
      <c r="E353" s="2" t="s">
        <v>43</v>
      </c>
      <c r="F353" s="2">
        <v>13.6</v>
      </c>
      <c r="G353" s="2">
        <f>Таблица2[[#This Row],[Масса 1 шт
(кг)]]*Таблица2[[#This Row],[Кол-во]]</f>
        <v>13.6</v>
      </c>
    </row>
    <row r="354" spans="1:7" x14ac:dyDescent="0.2">
      <c r="A354" s="2" t="s">
        <v>414</v>
      </c>
      <c r="B354" s="2" t="s">
        <v>400</v>
      </c>
      <c r="C354" s="2" t="s">
        <v>42</v>
      </c>
      <c r="D354" s="2">
        <v>1</v>
      </c>
      <c r="E354" s="2" t="s">
        <v>43</v>
      </c>
      <c r="F354" s="2">
        <v>35.6</v>
      </c>
      <c r="G354" s="2">
        <f>Таблица2[[#This Row],[Масса 1 шт
(кг)]]*Таблица2[[#This Row],[Кол-во]]</f>
        <v>35.6</v>
      </c>
    </row>
    <row r="355" spans="1:7" x14ac:dyDescent="0.2">
      <c r="A355" s="2" t="s">
        <v>415</v>
      </c>
      <c r="B355" s="2" t="s">
        <v>400</v>
      </c>
      <c r="C355" s="2" t="s">
        <v>42</v>
      </c>
      <c r="D355" s="2">
        <v>1</v>
      </c>
      <c r="E355" s="2" t="s">
        <v>43</v>
      </c>
      <c r="F355" s="2">
        <v>35.6</v>
      </c>
      <c r="G355" s="2">
        <f>Таблица2[[#This Row],[Масса 1 шт
(кг)]]*Таблица2[[#This Row],[Кол-во]]</f>
        <v>35.6</v>
      </c>
    </row>
    <row r="356" spans="1:7" x14ac:dyDescent="0.2">
      <c r="A356" s="2" t="s">
        <v>416</v>
      </c>
      <c r="B356" s="2" t="s">
        <v>400</v>
      </c>
      <c r="C356" s="2" t="s">
        <v>42</v>
      </c>
      <c r="D356" s="2">
        <v>3</v>
      </c>
      <c r="E356" s="2" t="s">
        <v>43</v>
      </c>
      <c r="F356" s="2">
        <v>31.3</v>
      </c>
      <c r="G356" s="2">
        <f>Таблица2[[#This Row],[Масса 1 шт
(кг)]]*Таблица2[[#This Row],[Кол-во]]</f>
        <v>93.9</v>
      </c>
    </row>
    <row r="357" spans="1:7" x14ac:dyDescent="0.2">
      <c r="A357" s="2" t="s">
        <v>417</v>
      </c>
      <c r="B357" s="2" t="s">
        <v>400</v>
      </c>
      <c r="C357" s="2" t="s">
        <v>42</v>
      </c>
      <c r="D357" s="2">
        <v>2</v>
      </c>
      <c r="E357" s="2" t="s">
        <v>43</v>
      </c>
      <c r="F357" s="2">
        <v>29.9</v>
      </c>
      <c r="G357" s="2">
        <f>Таблица2[[#This Row],[Масса 1 шт
(кг)]]*Таблица2[[#This Row],[Кол-во]]</f>
        <v>59.8</v>
      </c>
    </row>
    <row r="358" spans="1:7" x14ac:dyDescent="0.2">
      <c r="A358" s="2" t="s">
        <v>418</v>
      </c>
      <c r="B358" s="2" t="s">
        <v>400</v>
      </c>
      <c r="C358" s="2" t="s">
        <v>42</v>
      </c>
      <c r="D358" s="2">
        <v>3</v>
      </c>
      <c r="E358" s="2" t="s">
        <v>43</v>
      </c>
      <c r="F358" s="2">
        <v>18.100000000000001</v>
      </c>
      <c r="G358" s="2">
        <f>Таблица2[[#This Row],[Масса 1 шт
(кг)]]*Таблица2[[#This Row],[Кол-во]]</f>
        <v>54.300000000000004</v>
      </c>
    </row>
    <row r="359" spans="1:7" x14ac:dyDescent="0.2">
      <c r="A359" s="2" t="s">
        <v>401</v>
      </c>
      <c r="B359" s="2" t="s">
        <v>400</v>
      </c>
      <c r="C359" s="2" t="s">
        <v>42</v>
      </c>
      <c r="D359" s="2">
        <v>1</v>
      </c>
      <c r="E359" s="2" t="s">
        <v>43</v>
      </c>
      <c r="F359" s="2">
        <v>72.400000000000006</v>
      </c>
      <c r="G359" s="2">
        <f>Таблица2[[#This Row],[Масса 1 шт
(кг)]]*Таблица2[[#This Row],[Кол-во]]</f>
        <v>72.400000000000006</v>
      </c>
    </row>
    <row r="360" spans="1:7" x14ac:dyDescent="0.2">
      <c r="A360" s="2" t="s">
        <v>419</v>
      </c>
      <c r="B360" s="2" t="s">
        <v>400</v>
      </c>
      <c r="C360" s="2" t="s">
        <v>42</v>
      </c>
      <c r="D360" s="2">
        <v>3</v>
      </c>
      <c r="E360" s="2" t="s">
        <v>43</v>
      </c>
      <c r="F360" s="2">
        <v>18.2</v>
      </c>
      <c r="G360" s="2">
        <f>Таблица2[[#This Row],[Масса 1 шт
(кг)]]*Таблица2[[#This Row],[Кол-во]]</f>
        <v>54.599999999999994</v>
      </c>
    </row>
    <row r="361" spans="1:7" x14ac:dyDescent="0.2">
      <c r="A361" s="2" t="s">
        <v>420</v>
      </c>
      <c r="B361" s="2" t="s">
        <v>400</v>
      </c>
      <c r="C361" s="2" t="s">
        <v>42</v>
      </c>
      <c r="D361" s="2">
        <v>2</v>
      </c>
      <c r="E361" s="2" t="s">
        <v>43</v>
      </c>
      <c r="F361" s="2">
        <v>5.0999999999999996</v>
      </c>
      <c r="G361" s="2">
        <f>Таблица2[[#This Row],[Масса 1 шт
(кг)]]*Таблица2[[#This Row],[Кол-во]]</f>
        <v>10.199999999999999</v>
      </c>
    </row>
    <row r="362" spans="1:7" x14ac:dyDescent="0.2">
      <c r="A362" s="2" t="s">
        <v>402</v>
      </c>
      <c r="B362" s="2" t="s">
        <v>400</v>
      </c>
      <c r="C362" s="2" t="s">
        <v>42</v>
      </c>
      <c r="D362" s="2">
        <v>2</v>
      </c>
      <c r="E362" s="2" t="s">
        <v>43</v>
      </c>
      <c r="F362" s="2">
        <v>43</v>
      </c>
      <c r="G362" s="2">
        <f>Таблица2[[#This Row],[Масса 1 шт
(кг)]]*Таблица2[[#This Row],[Кол-во]]</f>
        <v>86</v>
      </c>
    </row>
    <row r="363" spans="1:7" x14ac:dyDescent="0.2">
      <c r="A363" s="2" t="s">
        <v>403</v>
      </c>
      <c r="B363" s="2" t="s">
        <v>400</v>
      </c>
      <c r="C363" s="2" t="s">
        <v>42</v>
      </c>
      <c r="D363" s="2">
        <v>1</v>
      </c>
      <c r="E363" s="2" t="s">
        <v>43</v>
      </c>
      <c r="F363" s="2">
        <v>16.2</v>
      </c>
      <c r="G363" s="2">
        <f>Таблица2[[#This Row],[Масса 1 шт
(кг)]]*Таблица2[[#This Row],[Кол-во]]</f>
        <v>16.2</v>
      </c>
    </row>
    <row r="364" spans="1:7" x14ac:dyDescent="0.2">
      <c r="A364" s="2" t="s">
        <v>404</v>
      </c>
      <c r="B364" s="2" t="s">
        <v>400</v>
      </c>
      <c r="C364" s="2" t="s">
        <v>42</v>
      </c>
      <c r="D364" s="2">
        <v>1</v>
      </c>
      <c r="E364" s="2" t="s">
        <v>43</v>
      </c>
      <c r="F364" s="2">
        <v>19.600000000000001</v>
      </c>
      <c r="G364" s="2">
        <f>Таблица2[[#This Row],[Масса 1 шт
(кг)]]*Таблица2[[#This Row],[Кол-во]]</f>
        <v>19.600000000000001</v>
      </c>
    </row>
    <row r="365" spans="1:7" x14ac:dyDescent="0.2">
      <c r="A365" s="2" t="s">
        <v>405</v>
      </c>
      <c r="B365" s="2" t="s">
        <v>400</v>
      </c>
      <c r="C365" s="2" t="s">
        <v>42</v>
      </c>
      <c r="D365" s="2">
        <v>1</v>
      </c>
      <c r="E365" s="2" t="s">
        <v>43</v>
      </c>
      <c r="F365" s="2">
        <v>19.600000000000001</v>
      </c>
      <c r="G365" s="2">
        <f>Таблица2[[#This Row],[Масса 1 шт
(кг)]]*Таблица2[[#This Row],[Кол-во]]</f>
        <v>19.600000000000001</v>
      </c>
    </row>
    <row r="366" spans="1:7" x14ac:dyDescent="0.2">
      <c r="A366" s="2" t="s">
        <v>406</v>
      </c>
      <c r="B366" s="2" t="s">
        <v>400</v>
      </c>
      <c r="C366" s="2" t="s">
        <v>42</v>
      </c>
      <c r="D366" s="2">
        <v>1</v>
      </c>
      <c r="E366" s="2" t="s">
        <v>43</v>
      </c>
      <c r="F366" s="2">
        <v>6</v>
      </c>
      <c r="G366" s="2">
        <f>Таблица2[[#This Row],[Масса 1 шт
(кг)]]*Таблица2[[#This Row],[Кол-во]]</f>
        <v>6</v>
      </c>
    </row>
    <row r="367" spans="1:7" x14ac:dyDescent="0.2">
      <c r="A367" s="2" t="s">
        <v>407</v>
      </c>
      <c r="B367" s="2" t="s">
        <v>400</v>
      </c>
      <c r="C367" s="2" t="s">
        <v>42</v>
      </c>
      <c r="D367" s="2">
        <v>1</v>
      </c>
      <c r="E367" s="2" t="s">
        <v>43</v>
      </c>
      <c r="F367" s="2">
        <v>16.399999999999999</v>
      </c>
      <c r="G367" s="2">
        <f>Таблица2[[#This Row],[Масса 1 шт
(кг)]]*Таблица2[[#This Row],[Кол-во]]</f>
        <v>16.399999999999999</v>
      </c>
    </row>
    <row r="368" spans="1:7" x14ac:dyDescent="0.2">
      <c r="A368" s="2" t="s">
        <v>408</v>
      </c>
      <c r="B368" s="2" t="s">
        <v>400</v>
      </c>
      <c r="C368" s="2" t="s">
        <v>42</v>
      </c>
      <c r="D368" s="2">
        <v>1</v>
      </c>
      <c r="E368" s="2" t="s">
        <v>43</v>
      </c>
      <c r="F368" s="2">
        <v>16.2</v>
      </c>
      <c r="G368" s="2">
        <f>Таблица2[[#This Row],[Масса 1 шт
(кг)]]*Таблица2[[#This Row],[Кол-во]]</f>
        <v>16.2</v>
      </c>
    </row>
    <row r="369" spans="1:7" x14ac:dyDescent="0.2">
      <c r="A369" s="2" t="s">
        <v>421</v>
      </c>
      <c r="B369" s="2" t="s">
        <v>400</v>
      </c>
      <c r="C369" s="2" t="s">
        <v>42</v>
      </c>
      <c r="D369" s="2">
        <v>4</v>
      </c>
      <c r="E369" s="2" t="s">
        <v>43</v>
      </c>
      <c r="F369" s="2">
        <v>23.7</v>
      </c>
      <c r="G369" s="2">
        <f>Таблица2[[#This Row],[Масса 1 шт
(кг)]]*Таблица2[[#This Row],[Кол-во]]</f>
        <v>94.8</v>
      </c>
    </row>
    <row r="370" spans="1:7" x14ac:dyDescent="0.2">
      <c r="A370" s="2" t="s">
        <v>422</v>
      </c>
      <c r="B370" s="2" t="s">
        <v>400</v>
      </c>
      <c r="C370" s="2" t="s">
        <v>42</v>
      </c>
      <c r="D370" s="2">
        <v>4</v>
      </c>
      <c r="E370" s="2" t="s">
        <v>43</v>
      </c>
      <c r="F370" s="2">
        <v>23.7</v>
      </c>
      <c r="G370" s="2">
        <f>Таблица2[[#This Row],[Масса 1 шт
(кг)]]*Таблица2[[#This Row],[Кол-во]]</f>
        <v>94.8</v>
      </c>
    </row>
    <row r="371" spans="1:7" x14ac:dyDescent="0.2">
      <c r="A371" s="2" t="s">
        <v>423</v>
      </c>
      <c r="B371" s="2" t="s">
        <v>400</v>
      </c>
      <c r="C371" s="2" t="s">
        <v>42</v>
      </c>
      <c r="D371" s="2">
        <v>1</v>
      </c>
      <c r="E371" s="2" t="s">
        <v>43</v>
      </c>
      <c r="F371" s="2">
        <v>29.3</v>
      </c>
      <c r="G371" s="2">
        <f>Таблица2[[#This Row],[Масса 1 шт
(кг)]]*Таблица2[[#This Row],[Кол-во]]</f>
        <v>29.3</v>
      </c>
    </row>
    <row r="372" spans="1:7" x14ac:dyDescent="0.2">
      <c r="A372" s="2" t="s">
        <v>424</v>
      </c>
      <c r="B372" s="2" t="s">
        <v>400</v>
      </c>
      <c r="C372" s="2" t="s">
        <v>42</v>
      </c>
      <c r="D372" s="2">
        <v>1</v>
      </c>
      <c r="E372" s="2" t="s">
        <v>43</v>
      </c>
      <c r="F372" s="2">
        <v>29.3</v>
      </c>
      <c r="G372" s="2">
        <f>Таблица2[[#This Row],[Масса 1 шт
(кг)]]*Таблица2[[#This Row],[Кол-во]]</f>
        <v>29.3</v>
      </c>
    </row>
    <row r="373" spans="1:7" x14ac:dyDescent="0.2">
      <c r="A373" s="2" t="s">
        <v>425</v>
      </c>
      <c r="B373" s="2" t="s">
        <v>400</v>
      </c>
      <c r="C373" s="2" t="s">
        <v>42</v>
      </c>
      <c r="D373" s="2">
        <v>3</v>
      </c>
      <c r="E373" s="2" t="s">
        <v>43</v>
      </c>
      <c r="F373" s="2">
        <v>31.2</v>
      </c>
      <c r="G373" s="2">
        <f>Таблица2[[#This Row],[Масса 1 шт
(кг)]]*Таблица2[[#This Row],[Кол-во]]</f>
        <v>93.6</v>
      </c>
    </row>
    <row r="374" spans="1:7" x14ac:dyDescent="0.2">
      <c r="A374" s="2" t="s">
        <v>426</v>
      </c>
      <c r="B374" s="2" t="s">
        <v>400</v>
      </c>
      <c r="C374" s="2" t="s">
        <v>42</v>
      </c>
      <c r="D374" s="2">
        <v>3</v>
      </c>
      <c r="E374" s="2" t="s">
        <v>43</v>
      </c>
      <c r="F374" s="2">
        <v>31.2</v>
      </c>
      <c r="G374" s="2">
        <f>Таблица2[[#This Row],[Масса 1 шт
(кг)]]*Таблица2[[#This Row],[Кол-во]]</f>
        <v>93.6</v>
      </c>
    </row>
    <row r="375" spans="1:7" x14ac:dyDescent="0.2">
      <c r="A375" s="2" t="s">
        <v>427</v>
      </c>
      <c r="B375" s="2" t="s">
        <v>400</v>
      </c>
      <c r="C375" s="2" t="s">
        <v>42</v>
      </c>
      <c r="D375" s="2">
        <v>1</v>
      </c>
      <c r="E375" s="2" t="s">
        <v>43</v>
      </c>
      <c r="F375" s="2">
        <v>18</v>
      </c>
      <c r="G375" s="2">
        <f>Таблица2[[#This Row],[Масса 1 шт
(кг)]]*Таблица2[[#This Row],[Кол-во]]</f>
        <v>18</v>
      </c>
    </row>
    <row r="376" spans="1:7" x14ac:dyDescent="0.2">
      <c r="A376" s="2" t="s">
        <v>428</v>
      </c>
      <c r="B376" s="2" t="s">
        <v>400</v>
      </c>
      <c r="C376" s="2" t="s">
        <v>42</v>
      </c>
      <c r="D376" s="2">
        <v>1</v>
      </c>
      <c r="E376" s="2" t="s">
        <v>43</v>
      </c>
      <c r="F376" s="2">
        <v>18</v>
      </c>
      <c r="G376" s="2">
        <f>Таблица2[[#This Row],[Масса 1 шт
(кг)]]*Таблица2[[#This Row],[Кол-во]]</f>
        <v>18</v>
      </c>
    </row>
    <row r="377" spans="1:7" x14ac:dyDescent="0.2">
      <c r="A377" s="2" t="s">
        <v>429</v>
      </c>
      <c r="B377" s="2" t="s">
        <v>400</v>
      </c>
      <c r="C377" s="2" t="s">
        <v>42</v>
      </c>
      <c r="D377" s="2">
        <v>56</v>
      </c>
      <c r="E377" s="2" t="s">
        <v>43</v>
      </c>
      <c r="F377" s="2">
        <v>24.3</v>
      </c>
      <c r="G377" s="2">
        <f>Таблица2[[#This Row],[Масса 1 шт
(кг)]]*Таблица2[[#This Row],[Кол-во]]</f>
        <v>1360.8</v>
      </c>
    </row>
    <row r="378" spans="1:7" x14ac:dyDescent="0.2">
      <c r="A378" s="2" t="s">
        <v>430</v>
      </c>
      <c r="B378" s="2" t="s">
        <v>431</v>
      </c>
      <c r="C378" s="2" t="s">
        <v>42</v>
      </c>
      <c r="D378" s="2">
        <v>1</v>
      </c>
      <c r="E378" s="2" t="s">
        <v>43</v>
      </c>
      <c r="F378" s="2">
        <v>164.1</v>
      </c>
      <c r="G378" s="2">
        <f>Таблица2[[#This Row],[Масса 1 шт
(кг)]]*Таблица2[[#This Row],[Кол-во]]</f>
        <v>164.1</v>
      </c>
    </row>
    <row r="379" spans="1:7" x14ac:dyDescent="0.2">
      <c r="A379" s="2" t="s">
        <v>432</v>
      </c>
      <c r="B379" s="2" t="s">
        <v>431</v>
      </c>
      <c r="C379" s="2" t="s">
        <v>42</v>
      </c>
      <c r="D379" s="2">
        <v>1</v>
      </c>
      <c r="E379" s="2" t="s">
        <v>43</v>
      </c>
      <c r="F379" s="2">
        <v>165.7</v>
      </c>
      <c r="G379" s="2">
        <f>Таблица2[[#This Row],[Масса 1 шт
(кг)]]*Таблица2[[#This Row],[Кол-во]]</f>
        <v>165.7</v>
      </c>
    </row>
    <row r="380" spans="1:7" x14ac:dyDescent="0.2">
      <c r="A380" s="2" t="s">
        <v>433</v>
      </c>
      <c r="B380" s="2" t="s">
        <v>431</v>
      </c>
      <c r="C380" s="2" t="s">
        <v>42</v>
      </c>
      <c r="D380" s="2">
        <v>1</v>
      </c>
      <c r="E380" s="2" t="s">
        <v>43</v>
      </c>
      <c r="F380" s="2">
        <v>164.1</v>
      </c>
      <c r="G380" s="2">
        <f>Таблица2[[#This Row],[Масса 1 шт
(кг)]]*Таблица2[[#This Row],[Кол-во]]</f>
        <v>164.1</v>
      </c>
    </row>
    <row r="381" spans="1:7" x14ac:dyDescent="0.2">
      <c r="A381" s="2" t="s">
        <v>434</v>
      </c>
      <c r="B381" s="2" t="s">
        <v>431</v>
      </c>
      <c r="C381" s="2" t="s">
        <v>42</v>
      </c>
      <c r="D381" s="2">
        <v>6</v>
      </c>
      <c r="E381" s="2" t="s">
        <v>43</v>
      </c>
      <c r="F381" s="2">
        <v>168.2</v>
      </c>
      <c r="G381" s="2">
        <f>Таблица2[[#This Row],[Масса 1 шт
(кг)]]*Таблица2[[#This Row],[Кол-во]]</f>
        <v>1009.1999999999999</v>
      </c>
    </row>
    <row r="382" spans="1:7" x14ac:dyDescent="0.2">
      <c r="A382" s="2" t="s">
        <v>435</v>
      </c>
      <c r="B382" s="2" t="s">
        <v>431</v>
      </c>
      <c r="C382" s="2" t="s">
        <v>42</v>
      </c>
      <c r="D382" s="2">
        <v>4</v>
      </c>
      <c r="E382" s="2" t="s">
        <v>43</v>
      </c>
      <c r="F382" s="2">
        <v>90.1</v>
      </c>
      <c r="G382" s="2">
        <f>Таблица2[[#This Row],[Масса 1 шт
(кг)]]*Таблица2[[#This Row],[Кол-во]]</f>
        <v>360.4</v>
      </c>
    </row>
    <row r="383" spans="1:7" x14ac:dyDescent="0.2">
      <c r="A383" s="2" t="s">
        <v>444</v>
      </c>
      <c r="B383" s="2" t="s">
        <v>431</v>
      </c>
      <c r="C383" s="2" t="s">
        <v>42</v>
      </c>
      <c r="D383" s="2">
        <v>2</v>
      </c>
      <c r="E383" s="2" t="s">
        <v>43</v>
      </c>
      <c r="F383" s="2">
        <v>103.7</v>
      </c>
      <c r="G383" s="2">
        <f>Таблица2[[#This Row],[Масса 1 шт
(кг)]]*Таблица2[[#This Row],[Кол-во]]</f>
        <v>207.4</v>
      </c>
    </row>
    <row r="384" spans="1:7" x14ac:dyDescent="0.2">
      <c r="A384" s="2" t="s">
        <v>445</v>
      </c>
      <c r="B384" s="2" t="s">
        <v>431</v>
      </c>
      <c r="C384" s="2" t="s">
        <v>42</v>
      </c>
      <c r="D384" s="2">
        <v>1</v>
      </c>
      <c r="E384" s="2" t="s">
        <v>43</v>
      </c>
      <c r="F384" s="2">
        <v>109</v>
      </c>
      <c r="G384" s="2">
        <f>Таблица2[[#This Row],[Масса 1 шт
(кг)]]*Таблица2[[#This Row],[Кол-во]]</f>
        <v>109</v>
      </c>
    </row>
    <row r="385" spans="1:7" x14ac:dyDescent="0.2">
      <c r="A385" s="2" t="s">
        <v>446</v>
      </c>
      <c r="B385" s="2" t="s">
        <v>431</v>
      </c>
      <c r="C385" s="2" t="s">
        <v>42</v>
      </c>
      <c r="D385" s="2">
        <v>5</v>
      </c>
      <c r="E385" s="2" t="s">
        <v>43</v>
      </c>
      <c r="F385" s="2">
        <v>109</v>
      </c>
      <c r="G385" s="2">
        <f>Таблица2[[#This Row],[Масса 1 шт
(кг)]]*Таблица2[[#This Row],[Кол-во]]</f>
        <v>545</v>
      </c>
    </row>
    <row r="386" spans="1:7" x14ac:dyDescent="0.2">
      <c r="A386" s="2" t="s">
        <v>447</v>
      </c>
      <c r="B386" s="2" t="s">
        <v>431</v>
      </c>
      <c r="C386" s="2" t="s">
        <v>42</v>
      </c>
      <c r="D386" s="2">
        <v>1</v>
      </c>
      <c r="E386" s="2" t="s">
        <v>43</v>
      </c>
      <c r="F386" s="2">
        <v>20.9</v>
      </c>
      <c r="G386" s="2">
        <f>Таблица2[[#This Row],[Масса 1 шт
(кг)]]*Таблица2[[#This Row],[Кол-во]]</f>
        <v>20.9</v>
      </c>
    </row>
    <row r="387" spans="1:7" x14ac:dyDescent="0.2">
      <c r="A387" s="2" t="s">
        <v>448</v>
      </c>
      <c r="B387" s="2" t="s">
        <v>431</v>
      </c>
      <c r="C387" s="2" t="s">
        <v>42</v>
      </c>
      <c r="D387" s="2">
        <v>1</v>
      </c>
      <c r="E387" s="2" t="s">
        <v>43</v>
      </c>
      <c r="F387" s="2">
        <v>21.2</v>
      </c>
      <c r="G387" s="2">
        <f>Таблица2[[#This Row],[Масса 1 шт
(кг)]]*Таблица2[[#This Row],[Кол-во]]</f>
        <v>21.2</v>
      </c>
    </row>
    <row r="388" spans="1:7" x14ac:dyDescent="0.2">
      <c r="A388" s="2" t="s">
        <v>449</v>
      </c>
      <c r="B388" s="2" t="s">
        <v>431</v>
      </c>
      <c r="C388" s="2" t="s">
        <v>42</v>
      </c>
      <c r="D388" s="2">
        <v>5</v>
      </c>
      <c r="E388" s="2" t="s">
        <v>43</v>
      </c>
      <c r="F388" s="2">
        <v>21.2</v>
      </c>
      <c r="G388" s="2">
        <f>Таблица2[[#This Row],[Масса 1 шт
(кг)]]*Таблица2[[#This Row],[Кол-во]]</f>
        <v>106</v>
      </c>
    </row>
    <row r="389" spans="1:7" x14ac:dyDescent="0.2">
      <c r="A389" s="2" t="s">
        <v>436</v>
      </c>
      <c r="B389" s="2" t="s">
        <v>431</v>
      </c>
      <c r="C389" s="2" t="s">
        <v>42</v>
      </c>
      <c r="D389" s="2">
        <v>3</v>
      </c>
      <c r="E389" s="2" t="s">
        <v>43</v>
      </c>
      <c r="F389" s="2">
        <v>88</v>
      </c>
      <c r="G389" s="2">
        <f>Таблица2[[#This Row],[Масса 1 шт
(кг)]]*Таблица2[[#This Row],[Кол-во]]</f>
        <v>264</v>
      </c>
    </row>
    <row r="390" spans="1:7" x14ac:dyDescent="0.2">
      <c r="A390" s="2" t="s">
        <v>437</v>
      </c>
      <c r="B390" s="2" t="s">
        <v>431</v>
      </c>
      <c r="C390" s="2" t="s">
        <v>42</v>
      </c>
      <c r="D390" s="2">
        <v>14</v>
      </c>
      <c r="E390" s="2" t="s">
        <v>43</v>
      </c>
      <c r="F390" s="2">
        <v>93.5</v>
      </c>
      <c r="G390" s="2">
        <f>Таблица2[[#This Row],[Масса 1 шт
(кг)]]*Таблица2[[#This Row],[Кол-во]]</f>
        <v>1309</v>
      </c>
    </row>
    <row r="391" spans="1:7" x14ac:dyDescent="0.2">
      <c r="A391" s="2" t="s">
        <v>438</v>
      </c>
      <c r="B391" s="2" t="s">
        <v>431</v>
      </c>
      <c r="C391" s="2" t="s">
        <v>42</v>
      </c>
      <c r="D391" s="2">
        <v>1</v>
      </c>
      <c r="E391" s="2" t="s">
        <v>43</v>
      </c>
      <c r="F391" s="2">
        <v>109.8</v>
      </c>
      <c r="G391" s="2">
        <f>Таблица2[[#This Row],[Масса 1 шт
(кг)]]*Таблица2[[#This Row],[Кол-во]]</f>
        <v>109.8</v>
      </c>
    </row>
    <row r="392" spans="1:7" x14ac:dyDescent="0.2">
      <c r="A392" s="2" t="s">
        <v>439</v>
      </c>
      <c r="B392" s="2" t="s">
        <v>431</v>
      </c>
      <c r="C392" s="2" t="s">
        <v>42</v>
      </c>
      <c r="D392" s="2">
        <v>5</v>
      </c>
      <c r="E392" s="2" t="s">
        <v>43</v>
      </c>
      <c r="F392" s="2">
        <v>109.8</v>
      </c>
      <c r="G392" s="2">
        <f>Таблица2[[#This Row],[Масса 1 шт
(кг)]]*Таблица2[[#This Row],[Кол-во]]</f>
        <v>549</v>
      </c>
    </row>
    <row r="393" spans="1:7" x14ac:dyDescent="0.2">
      <c r="A393" s="2" t="s">
        <v>440</v>
      </c>
      <c r="B393" s="2" t="s">
        <v>431</v>
      </c>
      <c r="C393" s="2" t="s">
        <v>42</v>
      </c>
      <c r="D393" s="2">
        <v>1</v>
      </c>
      <c r="E393" s="2" t="s">
        <v>43</v>
      </c>
      <c r="F393" s="2">
        <v>110.2</v>
      </c>
      <c r="G393" s="2">
        <f>Таблица2[[#This Row],[Масса 1 шт
(кг)]]*Таблица2[[#This Row],[Кол-во]]</f>
        <v>110.2</v>
      </c>
    </row>
    <row r="394" spans="1:7" x14ac:dyDescent="0.2">
      <c r="A394" s="2" t="s">
        <v>441</v>
      </c>
      <c r="B394" s="2" t="s">
        <v>431</v>
      </c>
      <c r="C394" s="2" t="s">
        <v>42</v>
      </c>
      <c r="D394" s="2">
        <v>36</v>
      </c>
      <c r="E394" s="2" t="s">
        <v>43</v>
      </c>
      <c r="F394" s="2">
        <v>108.6</v>
      </c>
      <c r="G394" s="2">
        <f>Таблица2[[#This Row],[Масса 1 шт
(кг)]]*Таблица2[[#This Row],[Кол-во]]</f>
        <v>3909.6</v>
      </c>
    </row>
    <row r="395" spans="1:7" x14ac:dyDescent="0.2">
      <c r="A395" s="2" t="s">
        <v>442</v>
      </c>
      <c r="B395" s="2" t="s">
        <v>431</v>
      </c>
      <c r="C395" s="2" t="s">
        <v>42</v>
      </c>
      <c r="D395" s="2">
        <v>7</v>
      </c>
      <c r="E395" s="2" t="s">
        <v>43</v>
      </c>
      <c r="F395" s="2">
        <v>109.3</v>
      </c>
      <c r="G395" s="2">
        <f>Таблица2[[#This Row],[Масса 1 шт
(кг)]]*Таблица2[[#This Row],[Кол-во]]</f>
        <v>765.1</v>
      </c>
    </row>
    <row r="396" spans="1:7" x14ac:dyDescent="0.2">
      <c r="A396" s="2" t="s">
        <v>443</v>
      </c>
      <c r="B396" s="2" t="s">
        <v>431</v>
      </c>
      <c r="C396" s="2" t="s">
        <v>42</v>
      </c>
      <c r="D396" s="2">
        <v>12</v>
      </c>
      <c r="E396" s="2" t="s">
        <v>43</v>
      </c>
      <c r="F396" s="2">
        <v>102.9</v>
      </c>
      <c r="G396" s="2">
        <f>Таблица2[[#This Row],[Масса 1 шт
(кг)]]*Таблица2[[#This Row],[Кол-во]]</f>
        <v>1234.8000000000002</v>
      </c>
    </row>
    <row r="397" spans="1:7" x14ac:dyDescent="0.2">
      <c r="A397" s="2" t="s">
        <v>450</v>
      </c>
      <c r="B397" s="2" t="s">
        <v>451</v>
      </c>
      <c r="C397" s="2" t="s">
        <v>42</v>
      </c>
      <c r="D397" s="2">
        <v>1</v>
      </c>
      <c r="E397" s="2" t="s">
        <v>43</v>
      </c>
      <c r="F397" s="2">
        <v>90.4</v>
      </c>
      <c r="G397" s="2">
        <f>Таблица2[[#This Row],[Масса 1 шт
(кг)]]*Таблица2[[#This Row],[Кол-во]]</f>
        <v>90.4</v>
      </c>
    </row>
    <row r="398" spans="1:7" x14ac:dyDescent="0.2">
      <c r="A398" s="2" t="s">
        <v>452</v>
      </c>
      <c r="B398" s="2" t="s">
        <v>451</v>
      </c>
      <c r="C398" s="2" t="s">
        <v>42</v>
      </c>
      <c r="D398" s="2">
        <v>1</v>
      </c>
      <c r="E398" s="2" t="s">
        <v>43</v>
      </c>
      <c r="F398" s="2">
        <v>109</v>
      </c>
      <c r="G398" s="2">
        <f>Таблица2[[#This Row],[Масса 1 шт
(кг)]]*Таблица2[[#This Row],[Кол-во]]</f>
        <v>109</v>
      </c>
    </row>
    <row r="399" spans="1:7" x14ac:dyDescent="0.2">
      <c r="A399" s="2" t="s">
        <v>453</v>
      </c>
      <c r="B399" s="2" t="s">
        <v>451</v>
      </c>
      <c r="C399" s="2" t="s">
        <v>42</v>
      </c>
      <c r="D399" s="2">
        <v>1</v>
      </c>
      <c r="E399" s="2" t="s">
        <v>43</v>
      </c>
      <c r="F399" s="2">
        <v>73.099999999999994</v>
      </c>
      <c r="G399" s="2">
        <f>Таблица2[[#This Row],[Масса 1 шт
(кг)]]*Таблица2[[#This Row],[Кол-во]]</f>
        <v>73.099999999999994</v>
      </c>
    </row>
    <row r="400" spans="1:7" x14ac:dyDescent="0.2">
      <c r="A400" s="2" t="s">
        <v>454</v>
      </c>
      <c r="B400" s="2" t="s">
        <v>455</v>
      </c>
      <c r="C400" s="2" t="s">
        <v>42</v>
      </c>
      <c r="D400" s="2">
        <v>10</v>
      </c>
      <c r="E400" s="2" t="s">
        <v>43</v>
      </c>
      <c r="F400" s="2">
        <v>3.5</v>
      </c>
      <c r="G400" s="2">
        <f>Таблица2[[#This Row],[Масса 1 шт
(кг)]]*Таблица2[[#This Row],[Кол-во]]</f>
        <v>35</v>
      </c>
    </row>
    <row r="401" spans="1:7" x14ac:dyDescent="0.2">
      <c r="A401" s="2" t="s">
        <v>456</v>
      </c>
      <c r="B401" s="2" t="s">
        <v>455</v>
      </c>
      <c r="C401" s="2" t="s">
        <v>42</v>
      </c>
      <c r="D401" s="2">
        <v>18</v>
      </c>
      <c r="E401" s="2" t="s">
        <v>43</v>
      </c>
      <c r="F401" s="2">
        <v>5.0999999999999996</v>
      </c>
      <c r="G401" s="2">
        <f>Таблица2[[#This Row],[Масса 1 шт
(кг)]]*Таблица2[[#This Row],[Кол-во]]</f>
        <v>91.8</v>
      </c>
    </row>
    <row r="402" spans="1:7" x14ac:dyDescent="0.2">
      <c r="A402" s="2" t="s">
        <v>457</v>
      </c>
      <c r="B402" s="2" t="s">
        <v>455</v>
      </c>
      <c r="C402" s="2" t="s">
        <v>42</v>
      </c>
      <c r="D402" s="2">
        <v>20</v>
      </c>
      <c r="E402" s="2" t="s">
        <v>43</v>
      </c>
      <c r="F402" s="2">
        <v>1</v>
      </c>
      <c r="G402" s="2">
        <f>Таблица2[[#This Row],[Масса 1 шт
(кг)]]*Таблица2[[#This Row],[Кол-во]]</f>
        <v>20</v>
      </c>
    </row>
    <row r="403" spans="1:7" x14ac:dyDescent="0.2">
      <c r="A403" s="2" t="s">
        <v>458</v>
      </c>
      <c r="B403" s="2" t="s">
        <v>459</v>
      </c>
      <c r="C403" s="2" t="s">
        <v>42</v>
      </c>
      <c r="D403" s="2">
        <v>24</v>
      </c>
      <c r="E403" s="2" t="s">
        <v>43</v>
      </c>
      <c r="F403" s="2">
        <v>0.5</v>
      </c>
      <c r="G403" s="2">
        <f>Таблица2[[#This Row],[Масса 1 шт
(кг)]]*Таблица2[[#This Row],[Кол-во]]</f>
        <v>12</v>
      </c>
    </row>
    <row r="404" spans="1:7" x14ac:dyDescent="0.2">
      <c r="A404" s="2" t="s">
        <v>491</v>
      </c>
      <c r="B404" s="2" t="s">
        <v>45</v>
      </c>
      <c r="C404" s="2" t="s">
        <v>42</v>
      </c>
      <c r="D404" s="2">
        <v>1</v>
      </c>
      <c r="E404" s="2" t="s">
        <v>43</v>
      </c>
      <c r="F404" s="2">
        <v>273.60000000000002</v>
      </c>
      <c r="G404" s="2">
        <f>Таблица2[[#This Row],[Масса 1 шт
(кг)]]*Таблица2[[#This Row],[Кол-во]]</f>
        <v>273.60000000000002</v>
      </c>
    </row>
    <row r="405" spans="1:7" x14ac:dyDescent="0.2">
      <c r="A405" s="2" t="s">
        <v>500</v>
      </c>
      <c r="B405" s="2" t="s">
        <v>45</v>
      </c>
      <c r="C405" s="2" t="s">
        <v>42</v>
      </c>
      <c r="D405" s="2">
        <v>1</v>
      </c>
      <c r="E405" s="2" t="s">
        <v>43</v>
      </c>
      <c r="F405" s="2">
        <v>325.39999999999998</v>
      </c>
      <c r="G405" s="2">
        <f>Таблица2[[#This Row],[Масса 1 шт
(кг)]]*Таблица2[[#This Row],[Кол-во]]</f>
        <v>325.39999999999998</v>
      </c>
    </row>
    <row r="406" spans="1:7" x14ac:dyDescent="0.2">
      <c r="A406" s="2" t="s">
        <v>492</v>
      </c>
      <c r="B406" s="2" t="s">
        <v>45</v>
      </c>
      <c r="C406" s="2" t="s">
        <v>42</v>
      </c>
      <c r="D406" s="2">
        <v>1</v>
      </c>
      <c r="E406" s="2" t="s">
        <v>43</v>
      </c>
      <c r="F406" s="2">
        <v>274.60000000000002</v>
      </c>
      <c r="G406" s="2">
        <f>Таблица2[[#This Row],[Масса 1 шт
(кг)]]*Таблица2[[#This Row],[Кол-во]]</f>
        <v>274.60000000000002</v>
      </c>
    </row>
    <row r="407" spans="1:7" x14ac:dyDescent="0.2">
      <c r="A407" s="2" t="s">
        <v>493</v>
      </c>
      <c r="B407" s="2" t="s">
        <v>45</v>
      </c>
      <c r="C407" s="2" t="s">
        <v>42</v>
      </c>
      <c r="D407" s="2">
        <v>1</v>
      </c>
      <c r="E407" s="2" t="s">
        <v>43</v>
      </c>
      <c r="F407" s="2">
        <v>261.7</v>
      </c>
      <c r="G407" s="2">
        <f>Таблица2[[#This Row],[Масса 1 шт
(кг)]]*Таблица2[[#This Row],[Кол-во]]</f>
        <v>261.7</v>
      </c>
    </row>
    <row r="408" spans="1:7" x14ac:dyDescent="0.2">
      <c r="A408" s="2" t="s">
        <v>494</v>
      </c>
      <c r="B408" s="2" t="s">
        <v>45</v>
      </c>
      <c r="C408" s="2" t="s">
        <v>42</v>
      </c>
      <c r="D408" s="2">
        <v>1</v>
      </c>
      <c r="E408" s="2" t="s">
        <v>43</v>
      </c>
      <c r="F408" s="2">
        <v>259.7</v>
      </c>
      <c r="G408" s="2">
        <f>Таблица2[[#This Row],[Масса 1 шт
(кг)]]*Таблица2[[#This Row],[Кол-во]]</f>
        <v>259.7</v>
      </c>
    </row>
    <row r="409" spans="1:7" x14ac:dyDescent="0.2">
      <c r="A409" s="2" t="s">
        <v>495</v>
      </c>
      <c r="B409" s="2" t="s">
        <v>45</v>
      </c>
      <c r="C409" s="2" t="s">
        <v>42</v>
      </c>
      <c r="D409" s="2">
        <v>1</v>
      </c>
      <c r="E409" s="2" t="s">
        <v>43</v>
      </c>
      <c r="F409" s="2">
        <v>274.60000000000002</v>
      </c>
      <c r="G409" s="2">
        <f>Таблица2[[#This Row],[Масса 1 шт
(кг)]]*Таблица2[[#This Row],[Кол-во]]</f>
        <v>274.60000000000002</v>
      </c>
    </row>
    <row r="410" spans="1:7" x14ac:dyDescent="0.2">
      <c r="A410" s="2" t="s">
        <v>496</v>
      </c>
      <c r="B410" s="2" t="s">
        <v>45</v>
      </c>
      <c r="C410" s="2" t="s">
        <v>42</v>
      </c>
      <c r="D410" s="2">
        <v>1</v>
      </c>
      <c r="E410" s="2" t="s">
        <v>43</v>
      </c>
      <c r="F410" s="2">
        <v>274.60000000000002</v>
      </c>
      <c r="G410" s="2">
        <f>Таблица2[[#This Row],[Масса 1 шт
(кг)]]*Таблица2[[#This Row],[Кол-во]]</f>
        <v>274.60000000000002</v>
      </c>
    </row>
    <row r="411" spans="1:7" x14ac:dyDescent="0.2">
      <c r="A411" s="2" t="s">
        <v>497</v>
      </c>
      <c r="B411" s="2" t="s">
        <v>45</v>
      </c>
      <c r="C411" s="2" t="s">
        <v>42</v>
      </c>
      <c r="D411" s="2">
        <v>1</v>
      </c>
      <c r="E411" s="2" t="s">
        <v>43</v>
      </c>
      <c r="F411" s="2">
        <v>274.60000000000002</v>
      </c>
      <c r="G411" s="2">
        <f>Таблица2[[#This Row],[Масса 1 шт
(кг)]]*Таблица2[[#This Row],[Кол-во]]</f>
        <v>274.60000000000002</v>
      </c>
    </row>
    <row r="412" spans="1:7" x14ac:dyDescent="0.2">
      <c r="A412" s="2" t="s">
        <v>498</v>
      </c>
      <c r="B412" s="2" t="s">
        <v>45</v>
      </c>
      <c r="C412" s="2" t="s">
        <v>42</v>
      </c>
      <c r="D412" s="2">
        <v>1</v>
      </c>
      <c r="E412" s="2" t="s">
        <v>43</v>
      </c>
      <c r="F412" s="2">
        <v>274.60000000000002</v>
      </c>
      <c r="G412" s="2">
        <f>Таблица2[[#This Row],[Масса 1 шт
(кг)]]*Таблица2[[#This Row],[Кол-во]]</f>
        <v>274.60000000000002</v>
      </c>
    </row>
    <row r="413" spans="1:7" x14ac:dyDescent="0.2">
      <c r="A413" s="2" t="s">
        <v>499</v>
      </c>
      <c r="B413" s="2" t="s">
        <v>45</v>
      </c>
      <c r="C413" s="2" t="s">
        <v>42</v>
      </c>
      <c r="D413" s="2">
        <v>1</v>
      </c>
      <c r="E413" s="2" t="s">
        <v>43</v>
      </c>
      <c r="F413" s="2">
        <v>274.60000000000002</v>
      </c>
      <c r="G413" s="2">
        <f>Таблица2[[#This Row],[Масса 1 шт
(кг)]]*Таблица2[[#This Row],[Кол-во]]</f>
        <v>274.60000000000002</v>
      </c>
    </row>
    <row r="414" spans="1:7" x14ac:dyDescent="0.2">
      <c r="A414" s="2" t="s">
        <v>460</v>
      </c>
      <c r="B414" s="2" t="s">
        <v>45</v>
      </c>
      <c r="C414" s="2" t="s">
        <v>42</v>
      </c>
      <c r="D414" s="2">
        <v>5</v>
      </c>
      <c r="E414" s="2" t="s">
        <v>43</v>
      </c>
      <c r="F414" s="2">
        <v>212.7</v>
      </c>
      <c r="G414" s="2">
        <f>Таблица2[[#This Row],[Масса 1 шт
(кг)]]*Таблица2[[#This Row],[Кол-во]]</f>
        <v>1063.5</v>
      </c>
    </row>
    <row r="415" spans="1:7" x14ac:dyDescent="0.2">
      <c r="A415" s="2" t="s">
        <v>501</v>
      </c>
      <c r="B415" s="2" t="s">
        <v>45</v>
      </c>
      <c r="C415" s="2" t="s">
        <v>42</v>
      </c>
      <c r="D415" s="2">
        <v>1</v>
      </c>
      <c r="E415" s="2" t="s">
        <v>43</v>
      </c>
      <c r="F415" s="2">
        <v>241.1</v>
      </c>
      <c r="G415" s="2">
        <f>Таблица2[[#This Row],[Масса 1 шт
(кг)]]*Таблица2[[#This Row],[Кол-во]]</f>
        <v>241.1</v>
      </c>
    </row>
    <row r="416" spans="1:7" x14ac:dyDescent="0.2">
      <c r="A416" s="2" t="s">
        <v>502</v>
      </c>
      <c r="B416" s="2" t="s">
        <v>45</v>
      </c>
      <c r="C416" s="2" t="s">
        <v>42</v>
      </c>
      <c r="D416" s="2">
        <v>6</v>
      </c>
      <c r="E416" s="2" t="s">
        <v>43</v>
      </c>
      <c r="F416" s="2">
        <v>241.5</v>
      </c>
      <c r="G416" s="2">
        <f>Таблица2[[#This Row],[Масса 1 шт
(кг)]]*Таблица2[[#This Row],[Кол-во]]</f>
        <v>1449</v>
      </c>
    </row>
    <row r="417" spans="1:7" x14ac:dyDescent="0.2">
      <c r="A417" s="2" t="s">
        <v>503</v>
      </c>
      <c r="B417" s="2" t="s">
        <v>45</v>
      </c>
      <c r="C417" s="2" t="s">
        <v>42</v>
      </c>
      <c r="D417" s="2">
        <v>2</v>
      </c>
      <c r="E417" s="2" t="s">
        <v>43</v>
      </c>
      <c r="F417" s="2">
        <v>229.1</v>
      </c>
      <c r="G417" s="2">
        <f>Таблица2[[#This Row],[Масса 1 шт
(кг)]]*Таблица2[[#This Row],[Кол-во]]</f>
        <v>458.2</v>
      </c>
    </row>
    <row r="418" spans="1:7" x14ac:dyDescent="0.2">
      <c r="A418" s="2" t="s">
        <v>504</v>
      </c>
      <c r="B418" s="2" t="s">
        <v>45</v>
      </c>
      <c r="C418" s="2" t="s">
        <v>42</v>
      </c>
      <c r="D418" s="2">
        <v>1</v>
      </c>
      <c r="E418" s="2" t="s">
        <v>43</v>
      </c>
      <c r="F418" s="2">
        <v>295.60000000000002</v>
      </c>
      <c r="G418" s="2">
        <f>Таблица2[[#This Row],[Масса 1 шт
(кг)]]*Таблица2[[#This Row],[Кол-во]]</f>
        <v>295.60000000000002</v>
      </c>
    </row>
    <row r="419" spans="1:7" x14ac:dyDescent="0.2">
      <c r="A419" s="2" t="s">
        <v>461</v>
      </c>
      <c r="B419" s="2" t="s">
        <v>45</v>
      </c>
      <c r="C419" s="2" t="s">
        <v>42</v>
      </c>
      <c r="D419" s="2">
        <v>5</v>
      </c>
      <c r="E419" s="2" t="s">
        <v>43</v>
      </c>
      <c r="F419" s="2">
        <v>148.5</v>
      </c>
      <c r="G419" s="2">
        <f>Таблица2[[#This Row],[Масса 1 шт
(кг)]]*Таблица2[[#This Row],[Кол-во]]</f>
        <v>742.5</v>
      </c>
    </row>
    <row r="420" spans="1:7" x14ac:dyDescent="0.2">
      <c r="A420" s="2" t="s">
        <v>505</v>
      </c>
      <c r="B420" s="2" t="s">
        <v>45</v>
      </c>
      <c r="C420" s="2" t="s">
        <v>42</v>
      </c>
      <c r="D420" s="2">
        <v>7</v>
      </c>
      <c r="E420" s="2" t="s">
        <v>43</v>
      </c>
      <c r="F420" s="2">
        <v>188</v>
      </c>
      <c r="G420" s="2">
        <f>Таблица2[[#This Row],[Масса 1 шт
(кг)]]*Таблица2[[#This Row],[Кол-во]]</f>
        <v>1316</v>
      </c>
    </row>
    <row r="421" spans="1:7" x14ac:dyDescent="0.2">
      <c r="A421" s="2" t="s">
        <v>506</v>
      </c>
      <c r="B421" s="2" t="s">
        <v>45</v>
      </c>
      <c r="C421" s="2" t="s">
        <v>42</v>
      </c>
      <c r="D421" s="2">
        <v>2</v>
      </c>
      <c r="E421" s="2" t="s">
        <v>43</v>
      </c>
      <c r="F421" s="2">
        <v>179.2</v>
      </c>
      <c r="G421" s="2">
        <f>Таблица2[[#This Row],[Масса 1 шт
(кг)]]*Таблица2[[#This Row],[Кол-во]]</f>
        <v>358.4</v>
      </c>
    </row>
    <row r="422" spans="1:7" x14ac:dyDescent="0.2">
      <c r="A422" s="2" t="s">
        <v>507</v>
      </c>
      <c r="B422" s="2" t="s">
        <v>45</v>
      </c>
      <c r="C422" s="2" t="s">
        <v>42</v>
      </c>
      <c r="D422" s="2">
        <v>1</v>
      </c>
      <c r="E422" s="2" t="s">
        <v>43</v>
      </c>
      <c r="F422" s="2">
        <v>229.5</v>
      </c>
      <c r="G422" s="2">
        <f>Таблица2[[#This Row],[Масса 1 шт
(кг)]]*Таблица2[[#This Row],[Кол-во]]</f>
        <v>229.5</v>
      </c>
    </row>
    <row r="423" spans="1:7" x14ac:dyDescent="0.2">
      <c r="A423" s="2" t="s">
        <v>462</v>
      </c>
      <c r="B423" s="2" t="s">
        <v>45</v>
      </c>
      <c r="C423" s="2" t="s">
        <v>42</v>
      </c>
      <c r="D423" s="2">
        <v>8</v>
      </c>
      <c r="E423" s="2" t="s">
        <v>43</v>
      </c>
      <c r="F423" s="2">
        <v>156.80000000000001</v>
      </c>
      <c r="G423" s="2">
        <f>Таблица2[[#This Row],[Масса 1 шт
(кг)]]*Таблица2[[#This Row],[Кол-во]]</f>
        <v>1254.4000000000001</v>
      </c>
    </row>
    <row r="424" spans="1:7" x14ac:dyDescent="0.2">
      <c r="A424" s="2" t="s">
        <v>463</v>
      </c>
      <c r="B424" s="2" t="s">
        <v>45</v>
      </c>
      <c r="C424" s="2" t="s">
        <v>42</v>
      </c>
      <c r="D424" s="2">
        <v>2</v>
      </c>
      <c r="E424" s="2" t="s">
        <v>43</v>
      </c>
      <c r="F424" s="2">
        <v>156.1</v>
      </c>
      <c r="G424" s="2">
        <f>Таблица2[[#This Row],[Масса 1 шт
(кг)]]*Таблица2[[#This Row],[Кол-во]]</f>
        <v>312.2</v>
      </c>
    </row>
    <row r="425" spans="1:7" x14ac:dyDescent="0.2">
      <c r="A425" s="2" t="s">
        <v>464</v>
      </c>
      <c r="B425" s="2" t="s">
        <v>45</v>
      </c>
      <c r="C425" s="2" t="s">
        <v>42</v>
      </c>
      <c r="D425" s="2">
        <v>2</v>
      </c>
      <c r="E425" s="2" t="s">
        <v>43</v>
      </c>
      <c r="F425" s="2">
        <v>181.6</v>
      </c>
      <c r="G425" s="2">
        <f>Таблица2[[#This Row],[Масса 1 шт
(кг)]]*Таблица2[[#This Row],[Кол-во]]</f>
        <v>363.2</v>
      </c>
    </row>
    <row r="426" spans="1:7" x14ac:dyDescent="0.2">
      <c r="A426" s="2" t="s">
        <v>465</v>
      </c>
      <c r="B426" s="2" t="s">
        <v>45</v>
      </c>
      <c r="C426" s="2" t="s">
        <v>42</v>
      </c>
      <c r="D426" s="2">
        <v>14</v>
      </c>
      <c r="E426" s="2" t="s">
        <v>43</v>
      </c>
      <c r="F426" s="2">
        <v>191.7</v>
      </c>
      <c r="G426" s="2">
        <f>Таблица2[[#This Row],[Масса 1 шт
(кг)]]*Таблица2[[#This Row],[Кол-во]]</f>
        <v>2683.7999999999997</v>
      </c>
    </row>
    <row r="427" spans="1:7" x14ac:dyDescent="0.2">
      <c r="A427" s="2" t="s">
        <v>466</v>
      </c>
      <c r="B427" s="2" t="s">
        <v>45</v>
      </c>
      <c r="C427" s="2" t="s">
        <v>42</v>
      </c>
      <c r="D427" s="2">
        <v>4</v>
      </c>
      <c r="E427" s="2" t="s">
        <v>43</v>
      </c>
      <c r="F427" s="2">
        <v>183.2</v>
      </c>
      <c r="G427" s="2">
        <f>Таблица2[[#This Row],[Масса 1 шт
(кг)]]*Таблица2[[#This Row],[Кол-во]]</f>
        <v>732.8</v>
      </c>
    </row>
    <row r="428" spans="1:7" x14ac:dyDescent="0.2">
      <c r="A428" s="2" t="s">
        <v>467</v>
      </c>
      <c r="B428" s="2" t="s">
        <v>45</v>
      </c>
      <c r="C428" s="2" t="s">
        <v>42</v>
      </c>
      <c r="D428" s="2">
        <v>3</v>
      </c>
      <c r="E428" s="2" t="s">
        <v>43</v>
      </c>
      <c r="F428" s="2">
        <v>339.7</v>
      </c>
      <c r="G428" s="2">
        <f>Таблица2[[#This Row],[Масса 1 шт
(кг)]]*Таблица2[[#This Row],[Кол-во]]</f>
        <v>1019.0999999999999</v>
      </c>
    </row>
    <row r="429" spans="1:7" x14ac:dyDescent="0.2">
      <c r="A429" s="2" t="s">
        <v>468</v>
      </c>
      <c r="B429" s="2" t="s">
        <v>45</v>
      </c>
      <c r="C429" s="2" t="s">
        <v>42</v>
      </c>
      <c r="D429" s="2">
        <v>2</v>
      </c>
      <c r="E429" s="2" t="s">
        <v>43</v>
      </c>
      <c r="F429" s="2">
        <v>189.5</v>
      </c>
      <c r="G429" s="2">
        <f>Таблица2[[#This Row],[Масса 1 шт
(кг)]]*Таблица2[[#This Row],[Кол-во]]</f>
        <v>379</v>
      </c>
    </row>
    <row r="430" spans="1:7" x14ac:dyDescent="0.2">
      <c r="A430" s="2" t="s">
        <v>469</v>
      </c>
      <c r="B430" s="2" t="s">
        <v>45</v>
      </c>
      <c r="C430" s="2" t="s">
        <v>42</v>
      </c>
      <c r="D430" s="2">
        <v>2</v>
      </c>
      <c r="E430" s="2" t="s">
        <v>43</v>
      </c>
      <c r="F430" s="2">
        <v>188.4</v>
      </c>
      <c r="G430" s="2">
        <f>Таблица2[[#This Row],[Масса 1 шт
(кг)]]*Таблица2[[#This Row],[Кол-во]]</f>
        <v>376.8</v>
      </c>
    </row>
    <row r="431" spans="1:7" x14ac:dyDescent="0.2">
      <c r="A431" s="2" t="s">
        <v>470</v>
      </c>
      <c r="B431" s="2" t="s">
        <v>45</v>
      </c>
      <c r="C431" s="2" t="s">
        <v>42</v>
      </c>
      <c r="D431" s="2">
        <v>4</v>
      </c>
      <c r="E431" s="2" t="s">
        <v>43</v>
      </c>
      <c r="F431" s="2">
        <v>128.5</v>
      </c>
      <c r="G431" s="2">
        <f>Таблица2[[#This Row],[Масса 1 шт
(кг)]]*Таблица2[[#This Row],[Кол-во]]</f>
        <v>514</v>
      </c>
    </row>
    <row r="432" spans="1:7" x14ac:dyDescent="0.2">
      <c r="A432" s="2" t="s">
        <v>471</v>
      </c>
      <c r="B432" s="2" t="s">
        <v>45</v>
      </c>
      <c r="C432" s="2" t="s">
        <v>42</v>
      </c>
      <c r="D432" s="2">
        <v>2</v>
      </c>
      <c r="E432" s="2" t="s">
        <v>43</v>
      </c>
      <c r="F432" s="2">
        <v>275.5</v>
      </c>
      <c r="G432" s="2">
        <f>Таблица2[[#This Row],[Масса 1 шт
(кг)]]*Таблица2[[#This Row],[Кол-во]]</f>
        <v>551</v>
      </c>
    </row>
    <row r="433" spans="1:7" x14ac:dyDescent="0.2">
      <c r="A433" s="2" t="s">
        <v>472</v>
      </c>
      <c r="B433" s="2" t="s">
        <v>45</v>
      </c>
      <c r="C433" s="2" t="s">
        <v>42</v>
      </c>
      <c r="D433" s="2">
        <v>8</v>
      </c>
      <c r="E433" s="2" t="s">
        <v>43</v>
      </c>
      <c r="F433" s="2">
        <v>324.60000000000002</v>
      </c>
      <c r="G433" s="2">
        <f>Таблица2[[#This Row],[Масса 1 шт
(кг)]]*Таблица2[[#This Row],[Кол-во]]</f>
        <v>2596.8000000000002</v>
      </c>
    </row>
    <row r="434" spans="1:7" x14ac:dyDescent="0.2">
      <c r="A434" s="2" t="s">
        <v>473</v>
      </c>
      <c r="B434" s="2" t="s">
        <v>45</v>
      </c>
      <c r="C434" s="2" t="s">
        <v>42</v>
      </c>
      <c r="D434" s="2">
        <v>1</v>
      </c>
      <c r="E434" s="2" t="s">
        <v>43</v>
      </c>
      <c r="F434" s="2">
        <v>538.4</v>
      </c>
      <c r="G434" s="2">
        <f>Таблица2[[#This Row],[Масса 1 шт
(кг)]]*Таблица2[[#This Row],[Кол-во]]</f>
        <v>538.4</v>
      </c>
    </row>
    <row r="435" spans="1:7" x14ac:dyDescent="0.2">
      <c r="A435" s="2" t="s">
        <v>474</v>
      </c>
      <c r="B435" s="2" t="s">
        <v>45</v>
      </c>
      <c r="C435" s="2" t="s">
        <v>42</v>
      </c>
      <c r="D435" s="2">
        <v>1</v>
      </c>
      <c r="E435" s="2" t="s">
        <v>43</v>
      </c>
      <c r="F435" s="2">
        <v>505</v>
      </c>
      <c r="G435" s="2">
        <f>Таблица2[[#This Row],[Масса 1 шт
(кг)]]*Таблица2[[#This Row],[Кол-во]]</f>
        <v>505</v>
      </c>
    </row>
    <row r="436" spans="1:7" x14ac:dyDescent="0.2">
      <c r="A436" s="2" t="s">
        <v>475</v>
      </c>
      <c r="B436" s="2" t="s">
        <v>45</v>
      </c>
      <c r="C436" s="2" t="s">
        <v>42</v>
      </c>
      <c r="D436" s="2">
        <v>1</v>
      </c>
      <c r="E436" s="2" t="s">
        <v>43</v>
      </c>
      <c r="F436" s="2">
        <v>504.2</v>
      </c>
      <c r="G436" s="2">
        <f>Таблица2[[#This Row],[Масса 1 шт
(кг)]]*Таблица2[[#This Row],[Кол-во]]</f>
        <v>504.2</v>
      </c>
    </row>
    <row r="437" spans="1:7" x14ac:dyDescent="0.2">
      <c r="A437" s="2" t="s">
        <v>476</v>
      </c>
      <c r="B437" s="2" t="s">
        <v>45</v>
      </c>
      <c r="C437" s="2" t="s">
        <v>42</v>
      </c>
      <c r="D437" s="2">
        <v>1</v>
      </c>
      <c r="E437" s="2" t="s">
        <v>43</v>
      </c>
      <c r="F437" s="2">
        <v>504.3</v>
      </c>
      <c r="G437" s="2">
        <f>Таблица2[[#This Row],[Масса 1 шт
(кг)]]*Таблица2[[#This Row],[Кол-во]]</f>
        <v>504.3</v>
      </c>
    </row>
    <row r="438" spans="1:7" x14ac:dyDescent="0.2">
      <c r="A438" s="2" t="s">
        <v>477</v>
      </c>
      <c r="B438" s="2" t="s">
        <v>45</v>
      </c>
      <c r="C438" s="2" t="s">
        <v>42</v>
      </c>
      <c r="D438" s="2">
        <v>1</v>
      </c>
      <c r="E438" s="2" t="s">
        <v>43</v>
      </c>
      <c r="F438" s="2">
        <v>510.6</v>
      </c>
      <c r="G438" s="2">
        <f>Таблица2[[#This Row],[Масса 1 шт
(кг)]]*Таблица2[[#This Row],[Кол-во]]</f>
        <v>510.6</v>
      </c>
    </row>
    <row r="439" spans="1:7" x14ac:dyDescent="0.2">
      <c r="A439" s="2" t="s">
        <v>478</v>
      </c>
      <c r="B439" s="2" t="s">
        <v>45</v>
      </c>
      <c r="C439" s="2" t="s">
        <v>42</v>
      </c>
      <c r="D439" s="2">
        <v>5</v>
      </c>
      <c r="E439" s="2" t="s">
        <v>43</v>
      </c>
      <c r="F439" s="2">
        <v>515.5</v>
      </c>
      <c r="G439" s="2">
        <f>Таблица2[[#This Row],[Масса 1 шт
(кг)]]*Таблица2[[#This Row],[Кол-во]]</f>
        <v>2577.5</v>
      </c>
    </row>
    <row r="440" spans="1:7" x14ac:dyDescent="0.2">
      <c r="A440" s="2" t="s">
        <v>479</v>
      </c>
      <c r="B440" s="2" t="s">
        <v>45</v>
      </c>
      <c r="C440" s="2" t="s">
        <v>42</v>
      </c>
      <c r="D440" s="2">
        <v>1</v>
      </c>
      <c r="E440" s="2" t="s">
        <v>43</v>
      </c>
      <c r="F440" s="2">
        <v>572.79999999999995</v>
      </c>
      <c r="G440" s="2">
        <f>Таблица2[[#This Row],[Масса 1 шт
(кг)]]*Таблица2[[#This Row],[Кол-во]]</f>
        <v>572.79999999999995</v>
      </c>
    </row>
    <row r="441" spans="1:7" x14ac:dyDescent="0.2">
      <c r="A441" s="2" t="s">
        <v>480</v>
      </c>
      <c r="B441" s="2" t="s">
        <v>45</v>
      </c>
      <c r="C441" s="2" t="s">
        <v>42</v>
      </c>
      <c r="D441" s="2">
        <v>7</v>
      </c>
      <c r="E441" s="2" t="s">
        <v>43</v>
      </c>
      <c r="F441" s="2">
        <v>266</v>
      </c>
      <c r="G441" s="2">
        <f>Таблица2[[#This Row],[Масса 1 шт
(кг)]]*Таблица2[[#This Row],[Кол-во]]</f>
        <v>1862</v>
      </c>
    </row>
    <row r="442" spans="1:7" x14ac:dyDescent="0.2">
      <c r="A442" s="2" t="s">
        <v>481</v>
      </c>
      <c r="B442" s="2" t="s">
        <v>45</v>
      </c>
      <c r="C442" s="2" t="s">
        <v>42</v>
      </c>
      <c r="D442" s="2">
        <v>1</v>
      </c>
      <c r="E442" s="2" t="s">
        <v>43</v>
      </c>
      <c r="F442" s="2">
        <v>252.5</v>
      </c>
      <c r="G442" s="2">
        <f>Таблица2[[#This Row],[Масса 1 шт
(кг)]]*Таблица2[[#This Row],[Кол-во]]</f>
        <v>252.5</v>
      </c>
    </row>
    <row r="443" spans="1:7" x14ac:dyDescent="0.2">
      <c r="A443" s="2" t="s">
        <v>482</v>
      </c>
      <c r="B443" s="2" t="s">
        <v>45</v>
      </c>
      <c r="C443" s="2" t="s">
        <v>42</v>
      </c>
      <c r="D443" s="2">
        <v>1</v>
      </c>
      <c r="E443" s="2" t="s">
        <v>43</v>
      </c>
      <c r="F443" s="2">
        <v>268.2</v>
      </c>
      <c r="G443" s="2">
        <f>Таблица2[[#This Row],[Масса 1 шт
(кг)]]*Таблица2[[#This Row],[Кол-во]]</f>
        <v>268.2</v>
      </c>
    </row>
    <row r="444" spans="1:7" x14ac:dyDescent="0.2">
      <c r="A444" s="2" t="s">
        <v>483</v>
      </c>
      <c r="B444" s="2" t="s">
        <v>45</v>
      </c>
      <c r="C444" s="2" t="s">
        <v>42</v>
      </c>
      <c r="D444" s="2">
        <v>1</v>
      </c>
      <c r="E444" s="2" t="s">
        <v>43</v>
      </c>
      <c r="F444" s="2">
        <v>316.3</v>
      </c>
      <c r="G444" s="2">
        <f>Таблица2[[#This Row],[Масса 1 шт
(кг)]]*Таблица2[[#This Row],[Кол-во]]</f>
        <v>316.3</v>
      </c>
    </row>
    <row r="445" spans="1:7" x14ac:dyDescent="0.2">
      <c r="A445" s="2" t="s">
        <v>484</v>
      </c>
      <c r="B445" s="2" t="s">
        <v>45</v>
      </c>
      <c r="C445" s="2" t="s">
        <v>42</v>
      </c>
      <c r="D445" s="2">
        <v>1</v>
      </c>
      <c r="E445" s="2" t="s">
        <v>43</v>
      </c>
      <c r="F445" s="2">
        <v>316.3</v>
      </c>
      <c r="G445" s="2">
        <f>Таблица2[[#This Row],[Масса 1 шт
(кг)]]*Таблица2[[#This Row],[Кол-во]]</f>
        <v>316.3</v>
      </c>
    </row>
    <row r="446" spans="1:7" x14ac:dyDescent="0.2">
      <c r="A446" s="2" t="s">
        <v>485</v>
      </c>
      <c r="B446" s="2" t="s">
        <v>45</v>
      </c>
      <c r="C446" s="2" t="s">
        <v>42</v>
      </c>
      <c r="D446" s="2">
        <v>1</v>
      </c>
      <c r="E446" s="2" t="s">
        <v>43</v>
      </c>
      <c r="F446" s="2">
        <v>211.3</v>
      </c>
      <c r="G446" s="2">
        <f>Таблица2[[#This Row],[Масса 1 шт
(кг)]]*Таблица2[[#This Row],[Кол-во]]</f>
        <v>211.3</v>
      </c>
    </row>
    <row r="447" spans="1:7" x14ac:dyDescent="0.2">
      <c r="A447" s="2" t="s">
        <v>486</v>
      </c>
      <c r="B447" s="2" t="s">
        <v>45</v>
      </c>
      <c r="C447" s="2" t="s">
        <v>42</v>
      </c>
      <c r="D447" s="2">
        <v>1</v>
      </c>
      <c r="E447" s="2" t="s">
        <v>43</v>
      </c>
      <c r="F447" s="2">
        <v>211.3</v>
      </c>
      <c r="G447" s="2">
        <f>Таблица2[[#This Row],[Масса 1 шт
(кг)]]*Таблица2[[#This Row],[Кол-во]]</f>
        <v>211.3</v>
      </c>
    </row>
    <row r="448" spans="1:7" x14ac:dyDescent="0.2">
      <c r="A448" s="2" t="s">
        <v>487</v>
      </c>
      <c r="B448" s="2" t="s">
        <v>45</v>
      </c>
      <c r="C448" s="2" t="s">
        <v>42</v>
      </c>
      <c r="D448" s="2">
        <v>2</v>
      </c>
      <c r="E448" s="2" t="s">
        <v>43</v>
      </c>
      <c r="F448" s="2">
        <v>225.4</v>
      </c>
      <c r="G448" s="2">
        <f>Таблица2[[#This Row],[Масса 1 шт
(кг)]]*Таблица2[[#This Row],[Кол-во]]</f>
        <v>450.8</v>
      </c>
    </row>
    <row r="449" spans="1:7" x14ac:dyDescent="0.2">
      <c r="A449" s="2" t="s">
        <v>488</v>
      </c>
      <c r="B449" s="2" t="s">
        <v>45</v>
      </c>
      <c r="C449" s="2" t="s">
        <v>42</v>
      </c>
      <c r="D449" s="2">
        <v>2</v>
      </c>
      <c r="E449" s="2" t="s">
        <v>43</v>
      </c>
      <c r="F449" s="2">
        <v>225.4</v>
      </c>
      <c r="G449" s="2">
        <f>Таблица2[[#This Row],[Масса 1 шт
(кг)]]*Таблица2[[#This Row],[Кол-во]]</f>
        <v>450.8</v>
      </c>
    </row>
    <row r="450" spans="1:7" x14ac:dyDescent="0.2">
      <c r="A450" s="2" t="s">
        <v>489</v>
      </c>
      <c r="B450" s="2" t="s">
        <v>45</v>
      </c>
      <c r="C450" s="2" t="s">
        <v>42</v>
      </c>
      <c r="D450" s="2">
        <v>1</v>
      </c>
      <c r="E450" s="2" t="s">
        <v>43</v>
      </c>
      <c r="F450" s="2">
        <v>264.8</v>
      </c>
      <c r="G450" s="2">
        <f>Таблица2[[#This Row],[Масса 1 шт
(кг)]]*Таблица2[[#This Row],[Кол-во]]</f>
        <v>264.8</v>
      </c>
    </row>
    <row r="451" spans="1:7" x14ac:dyDescent="0.2">
      <c r="A451" s="2" t="s">
        <v>490</v>
      </c>
      <c r="B451" s="2" t="s">
        <v>45</v>
      </c>
      <c r="C451" s="2" t="s">
        <v>42</v>
      </c>
      <c r="D451" s="2">
        <v>1</v>
      </c>
      <c r="E451" s="2" t="s">
        <v>43</v>
      </c>
      <c r="F451" s="2">
        <v>264.2</v>
      </c>
      <c r="G451" s="2">
        <f>Таблица2[[#This Row],[Масса 1 шт
(кг)]]*Таблица2[[#This Row],[Кол-во]]</f>
        <v>264.2</v>
      </c>
    </row>
    <row r="452" spans="1:7" x14ac:dyDescent="0.2">
      <c r="A452" s="2" t="s">
        <v>508</v>
      </c>
      <c r="B452" s="2" t="s">
        <v>152</v>
      </c>
      <c r="C452" s="2" t="s">
        <v>42</v>
      </c>
      <c r="D452" s="2">
        <v>2</v>
      </c>
      <c r="E452" s="2" t="s">
        <v>43</v>
      </c>
      <c r="F452" s="2">
        <v>10.199999999999999</v>
      </c>
      <c r="G452" s="2">
        <f>Таблица2[[#This Row],[Масса 1 шт
(кг)]]*Таблица2[[#This Row],[Кол-во]]</f>
        <v>20.399999999999999</v>
      </c>
    </row>
    <row r="453" spans="1:7" x14ac:dyDescent="0.2">
      <c r="A453" s="2" t="s">
        <v>517</v>
      </c>
      <c r="B453" s="2" t="s">
        <v>152</v>
      </c>
      <c r="C453" s="2" t="s">
        <v>42</v>
      </c>
      <c r="D453" s="2">
        <v>1</v>
      </c>
      <c r="E453" s="2" t="s">
        <v>43</v>
      </c>
      <c r="F453" s="2">
        <v>118.9</v>
      </c>
      <c r="G453" s="2">
        <f>Таблица2[[#This Row],[Масса 1 шт
(кг)]]*Таблица2[[#This Row],[Кол-во]]</f>
        <v>118.9</v>
      </c>
    </row>
    <row r="454" spans="1:7" x14ac:dyDescent="0.2">
      <c r="A454" s="2" t="s">
        <v>518</v>
      </c>
      <c r="B454" s="2" t="s">
        <v>152</v>
      </c>
      <c r="C454" s="2" t="s">
        <v>42</v>
      </c>
      <c r="D454" s="2">
        <v>1</v>
      </c>
      <c r="E454" s="2" t="s">
        <v>43</v>
      </c>
      <c r="F454" s="2">
        <v>122</v>
      </c>
      <c r="G454" s="2">
        <f>Таблица2[[#This Row],[Масса 1 шт
(кг)]]*Таблица2[[#This Row],[Кол-во]]</f>
        <v>122</v>
      </c>
    </row>
    <row r="455" spans="1:7" x14ac:dyDescent="0.2">
      <c r="A455" s="2" t="s">
        <v>519</v>
      </c>
      <c r="B455" s="2" t="s">
        <v>152</v>
      </c>
      <c r="C455" s="2" t="s">
        <v>42</v>
      </c>
      <c r="D455" s="2">
        <v>1</v>
      </c>
      <c r="E455" s="2" t="s">
        <v>43</v>
      </c>
      <c r="F455" s="2">
        <v>122</v>
      </c>
      <c r="G455" s="2">
        <f>Таблица2[[#This Row],[Масса 1 шт
(кг)]]*Таблица2[[#This Row],[Кол-во]]</f>
        <v>122</v>
      </c>
    </row>
    <row r="456" spans="1:7" x14ac:dyDescent="0.2">
      <c r="A456" s="2" t="s">
        <v>520</v>
      </c>
      <c r="B456" s="2" t="s">
        <v>152</v>
      </c>
      <c r="C456" s="2" t="s">
        <v>42</v>
      </c>
      <c r="D456" s="2">
        <v>8</v>
      </c>
      <c r="E456" s="2" t="s">
        <v>43</v>
      </c>
      <c r="F456" s="2">
        <v>118.5</v>
      </c>
      <c r="G456" s="2">
        <f>Таблица2[[#This Row],[Масса 1 шт
(кг)]]*Таблица2[[#This Row],[Кол-во]]</f>
        <v>948</v>
      </c>
    </row>
    <row r="457" spans="1:7" x14ac:dyDescent="0.2">
      <c r="A457" s="2" t="s">
        <v>521</v>
      </c>
      <c r="B457" s="2" t="s">
        <v>152</v>
      </c>
      <c r="C457" s="2" t="s">
        <v>42</v>
      </c>
      <c r="D457" s="2">
        <v>2</v>
      </c>
      <c r="E457" s="2" t="s">
        <v>43</v>
      </c>
      <c r="F457" s="2">
        <v>121.4</v>
      </c>
      <c r="G457" s="2">
        <f>Таблица2[[#This Row],[Масса 1 шт
(кг)]]*Таблица2[[#This Row],[Кол-во]]</f>
        <v>242.8</v>
      </c>
    </row>
    <row r="458" spans="1:7" x14ac:dyDescent="0.2">
      <c r="A458" s="2" t="s">
        <v>522</v>
      </c>
      <c r="B458" s="2" t="s">
        <v>152</v>
      </c>
      <c r="C458" s="2" t="s">
        <v>42</v>
      </c>
      <c r="D458" s="2">
        <v>14</v>
      </c>
      <c r="E458" s="2" t="s">
        <v>43</v>
      </c>
      <c r="F458" s="2">
        <v>118.5</v>
      </c>
      <c r="G458" s="2">
        <f>Таблица2[[#This Row],[Масса 1 шт
(кг)]]*Таблица2[[#This Row],[Кол-во]]</f>
        <v>1659</v>
      </c>
    </row>
    <row r="459" spans="1:7" x14ac:dyDescent="0.2">
      <c r="A459" s="2" t="s">
        <v>523</v>
      </c>
      <c r="B459" s="2" t="s">
        <v>152</v>
      </c>
      <c r="C459" s="2" t="s">
        <v>42</v>
      </c>
      <c r="D459" s="2">
        <v>14</v>
      </c>
      <c r="E459" s="2" t="s">
        <v>43</v>
      </c>
      <c r="F459" s="2">
        <v>121.8</v>
      </c>
      <c r="G459" s="2">
        <f>Таблица2[[#This Row],[Масса 1 шт
(кг)]]*Таблица2[[#This Row],[Кол-во]]</f>
        <v>1705.2</v>
      </c>
    </row>
    <row r="460" spans="1:7" x14ac:dyDescent="0.2">
      <c r="A460" s="2" t="s">
        <v>524</v>
      </c>
      <c r="B460" s="2" t="s">
        <v>152</v>
      </c>
      <c r="C460" s="2" t="s">
        <v>42</v>
      </c>
      <c r="D460" s="2">
        <v>4</v>
      </c>
      <c r="E460" s="2" t="s">
        <v>43</v>
      </c>
      <c r="F460" s="2">
        <v>116.8</v>
      </c>
      <c r="G460" s="2">
        <f>Таблица2[[#This Row],[Масса 1 шт
(кг)]]*Таблица2[[#This Row],[Кол-во]]</f>
        <v>467.2</v>
      </c>
    </row>
    <row r="461" spans="1:7" x14ac:dyDescent="0.2">
      <c r="A461" s="2" t="s">
        <v>525</v>
      </c>
      <c r="B461" s="2" t="s">
        <v>152</v>
      </c>
      <c r="C461" s="2" t="s">
        <v>42</v>
      </c>
      <c r="D461" s="2">
        <v>1</v>
      </c>
      <c r="E461" s="2" t="s">
        <v>43</v>
      </c>
      <c r="F461" s="2">
        <v>110.5</v>
      </c>
      <c r="G461" s="2">
        <f>Таблица2[[#This Row],[Масса 1 шт
(кг)]]*Таблица2[[#This Row],[Кол-во]]</f>
        <v>110.5</v>
      </c>
    </row>
    <row r="462" spans="1:7" x14ac:dyDescent="0.2">
      <c r="A462" s="2" t="s">
        <v>526</v>
      </c>
      <c r="B462" s="2" t="s">
        <v>152</v>
      </c>
      <c r="C462" s="2" t="s">
        <v>42</v>
      </c>
      <c r="D462" s="2">
        <v>4</v>
      </c>
      <c r="E462" s="2" t="s">
        <v>43</v>
      </c>
      <c r="F462" s="2">
        <v>112.2</v>
      </c>
      <c r="G462" s="2">
        <f>Таблица2[[#This Row],[Масса 1 шт
(кг)]]*Таблица2[[#This Row],[Кол-во]]</f>
        <v>448.8</v>
      </c>
    </row>
    <row r="463" spans="1:7" x14ac:dyDescent="0.2">
      <c r="A463" s="2" t="s">
        <v>509</v>
      </c>
      <c r="B463" s="2" t="s">
        <v>152</v>
      </c>
      <c r="C463" s="2" t="s">
        <v>42</v>
      </c>
      <c r="D463" s="2">
        <v>6</v>
      </c>
      <c r="E463" s="2" t="s">
        <v>43</v>
      </c>
      <c r="F463" s="2">
        <v>11.2</v>
      </c>
      <c r="G463" s="2">
        <f>Таблица2[[#This Row],[Масса 1 шт
(кг)]]*Таблица2[[#This Row],[Кол-во]]</f>
        <v>67.199999999999989</v>
      </c>
    </row>
    <row r="464" spans="1:7" x14ac:dyDescent="0.2">
      <c r="A464" s="2" t="s">
        <v>527</v>
      </c>
      <c r="B464" s="2" t="s">
        <v>152</v>
      </c>
      <c r="C464" s="2" t="s">
        <v>42</v>
      </c>
      <c r="D464" s="2">
        <v>4</v>
      </c>
      <c r="E464" s="2" t="s">
        <v>43</v>
      </c>
      <c r="F464" s="2">
        <v>115.5</v>
      </c>
      <c r="G464" s="2">
        <f>Таблица2[[#This Row],[Масса 1 шт
(кг)]]*Таблица2[[#This Row],[Кол-во]]</f>
        <v>462</v>
      </c>
    </row>
    <row r="465" spans="1:7" x14ac:dyDescent="0.2">
      <c r="A465" s="2" t="s">
        <v>528</v>
      </c>
      <c r="B465" s="2" t="s">
        <v>152</v>
      </c>
      <c r="C465" s="2" t="s">
        <v>42</v>
      </c>
      <c r="D465" s="2">
        <v>2</v>
      </c>
      <c r="E465" s="2" t="s">
        <v>43</v>
      </c>
      <c r="F465" s="2">
        <v>112.2</v>
      </c>
      <c r="G465" s="2">
        <f>Таблица2[[#This Row],[Масса 1 шт
(кг)]]*Таблица2[[#This Row],[Кол-во]]</f>
        <v>224.4</v>
      </c>
    </row>
    <row r="466" spans="1:7" x14ac:dyDescent="0.2">
      <c r="A466" s="2" t="s">
        <v>529</v>
      </c>
      <c r="B466" s="2" t="s">
        <v>152</v>
      </c>
      <c r="C466" s="2" t="s">
        <v>42</v>
      </c>
      <c r="D466" s="2">
        <v>1</v>
      </c>
      <c r="E466" s="2" t="s">
        <v>43</v>
      </c>
      <c r="F466" s="2">
        <v>110.5</v>
      </c>
      <c r="G466" s="2">
        <f>Таблица2[[#This Row],[Масса 1 шт
(кг)]]*Таблица2[[#This Row],[Кол-во]]</f>
        <v>110.5</v>
      </c>
    </row>
    <row r="467" spans="1:7" x14ac:dyDescent="0.2">
      <c r="A467" s="2" t="s">
        <v>530</v>
      </c>
      <c r="B467" s="2" t="s">
        <v>152</v>
      </c>
      <c r="C467" s="2" t="s">
        <v>42</v>
      </c>
      <c r="D467" s="2">
        <v>3</v>
      </c>
      <c r="E467" s="2" t="s">
        <v>43</v>
      </c>
      <c r="F467" s="2">
        <v>116.8</v>
      </c>
      <c r="G467" s="2">
        <f>Таблица2[[#This Row],[Масса 1 шт
(кг)]]*Таблица2[[#This Row],[Кол-во]]</f>
        <v>350.4</v>
      </c>
    </row>
    <row r="468" spans="1:7" x14ac:dyDescent="0.2">
      <c r="A468" s="2" t="s">
        <v>531</v>
      </c>
      <c r="B468" s="2" t="s">
        <v>152</v>
      </c>
      <c r="C468" s="2" t="s">
        <v>42</v>
      </c>
      <c r="D468" s="2">
        <v>1</v>
      </c>
      <c r="E468" s="2" t="s">
        <v>43</v>
      </c>
      <c r="F468" s="2">
        <v>24.7</v>
      </c>
      <c r="G468" s="2">
        <f>Таблица2[[#This Row],[Масса 1 шт
(кг)]]*Таблица2[[#This Row],[Кол-во]]</f>
        <v>24.7</v>
      </c>
    </row>
    <row r="469" spans="1:7" x14ac:dyDescent="0.2">
      <c r="A469" s="2" t="s">
        <v>532</v>
      </c>
      <c r="B469" s="2" t="s">
        <v>152</v>
      </c>
      <c r="C469" s="2" t="s">
        <v>42</v>
      </c>
      <c r="D469" s="2">
        <v>4</v>
      </c>
      <c r="E469" s="2" t="s">
        <v>43</v>
      </c>
      <c r="F469" s="2">
        <v>21.1</v>
      </c>
      <c r="G469" s="2">
        <f>Таблица2[[#This Row],[Масса 1 шт
(кг)]]*Таблица2[[#This Row],[Кол-во]]</f>
        <v>84.4</v>
      </c>
    </row>
    <row r="470" spans="1:7" x14ac:dyDescent="0.2">
      <c r="A470" s="2" t="s">
        <v>533</v>
      </c>
      <c r="B470" s="2" t="s">
        <v>152</v>
      </c>
      <c r="C470" s="2" t="s">
        <v>42</v>
      </c>
      <c r="D470" s="2">
        <v>1</v>
      </c>
      <c r="E470" s="2" t="s">
        <v>43</v>
      </c>
      <c r="F470" s="2">
        <v>19.399999999999999</v>
      </c>
      <c r="G470" s="2">
        <f>Таблица2[[#This Row],[Масса 1 шт
(кг)]]*Таблица2[[#This Row],[Кол-во]]</f>
        <v>19.399999999999999</v>
      </c>
    </row>
    <row r="471" spans="1:7" x14ac:dyDescent="0.2">
      <c r="A471" s="2" t="s">
        <v>510</v>
      </c>
      <c r="B471" s="2" t="s">
        <v>152</v>
      </c>
      <c r="C471" s="2" t="s">
        <v>42</v>
      </c>
      <c r="D471" s="2">
        <v>2</v>
      </c>
      <c r="E471" s="2" t="s">
        <v>43</v>
      </c>
      <c r="F471" s="2">
        <v>11.7</v>
      </c>
      <c r="G471" s="2">
        <f>Таблица2[[#This Row],[Масса 1 шт
(кг)]]*Таблица2[[#This Row],[Кол-во]]</f>
        <v>23.4</v>
      </c>
    </row>
    <row r="472" spans="1:7" x14ac:dyDescent="0.2">
      <c r="A472" s="2" t="s">
        <v>511</v>
      </c>
      <c r="B472" s="2" t="s">
        <v>152</v>
      </c>
      <c r="C472" s="2" t="s">
        <v>42</v>
      </c>
      <c r="D472" s="2">
        <v>2</v>
      </c>
      <c r="E472" s="2" t="s">
        <v>43</v>
      </c>
      <c r="F472" s="2">
        <v>141</v>
      </c>
      <c r="G472" s="2">
        <f>Таблица2[[#This Row],[Масса 1 шт
(кг)]]*Таблица2[[#This Row],[Кол-во]]</f>
        <v>282</v>
      </c>
    </row>
    <row r="473" spans="1:7" x14ac:dyDescent="0.2">
      <c r="A473" s="2" t="s">
        <v>512</v>
      </c>
      <c r="B473" s="2" t="s">
        <v>152</v>
      </c>
      <c r="C473" s="2" t="s">
        <v>42</v>
      </c>
      <c r="D473" s="2">
        <v>3</v>
      </c>
      <c r="E473" s="2" t="s">
        <v>43</v>
      </c>
      <c r="F473" s="2">
        <v>139.4</v>
      </c>
      <c r="G473" s="2">
        <f>Таблица2[[#This Row],[Масса 1 шт
(кг)]]*Таблица2[[#This Row],[Кол-во]]</f>
        <v>418.20000000000005</v>
      </c>
    </row>
    <row r="474" spans="1:7" x14ac:dyDescent="0.2">
      <c r="A474" s="2" t="s">
        <v>513</v>
      </c>
      <c r="B474" s="2" t="s">
        <v>152</v>
      </c>
      <c r="C474" s="2" t="s">
        <v>42</v>
      </c>
      <c r="D474" s="2">
        <v>2</v>
      </c>
      <c r="E474" s="2" t="s">
        <v>43</v>
      </c>
      <c r="F474" s="2">
        <v>94.2</v>
      </c>
      <c r="G474" s="2">
        <f>Таблица2[[#This Row],[Масса 1 шт
(кг)]]*Таблица2[[#This Row],[Кол-во]]</f>
        <v>188.4</v>
      </c>
    </row>
    <row r="475" spans="1:7" x14ac:dyDescent="0.2">
      <c r="A475" s="2" t="s">
        <v>514</v>
      </c>
      <c r="B475" s="2" t="s">
        <v>152</v>
      </c>
      <c r="C475" s="2" t="s">
        <v>42</v>
      </c>
      <c r="D475" s="2">
        <v>3</v>
      </c>
      <c r="E475" s="2" t="s">
        <v>43</v>
      </c>
      <c r="F475" s="2">
        <v>93.4</v>
      </c>
      <c r="G475" s="2">
        <f>Таблица2[[#This Row],[Масса 1 шт
(кг)]]*Таблица2[[#This Row],[Кол-во]]</f>
        <v>280.20000000000005</v>
      </c>
    </row>
    <row r="476" spans="1:7" x14ac:dyDescent="0.2">
      <c r="A476" s="2" t="s">
        <v>515</v>
      </c>
      <c r="B476" s="2" t="s">
        <v>152</v>
      </c>
      <c r="C476" s="2" t="s">
        <v>42</v>
      </c>
      <c r="D476" s="2">
        <v>4</v>
      </c>
      <c r="E476" s="2" t="s">
        <v>43</v>
      </c>
      <c r="F476" s="2">
        <v>100.5</v>
      </c>
      <c r="G476" s="2">
        <f>Таблица2[[#This Row],[Масса 1 шт
(кг)]]*Таблица2[[#This Row],[Кол-во]]</f>
        <v>402</v>
      </c>
    </row>
    <row r="477" spans="1:7" x14ac:dyDescent="0.2">
      <c r="A477" s="2" t="s">
        <v>516</v>
      </c>
      <c r="B477" s="2" t="s">
        <v>152</v>
      </c>
      <c r="C477" s="2" t="s">
        <v>42</v>
      </c>
      <c r="D477" s="2">
        <v>6</v>
      </c>
      <c r="E477" s="2" t="s">
        <v>43</v>
      </c>
      <c r="F477" s="2">
        <v>99.7</v>
      </c>
      <c r="G477" s="2">
        <f>Таблица2[[#This Row],[Масса 1 шт
(кг)]]*Таблица2[[#This Row],[Кол-во]]</f>
        <v>598.20000000000005</v>
      </c>
    </row>
    <row r="478" spans="1:7" x14ac:dyDescent="0.2">
      <c r="A478" s="2" t="s">
        <v>534</v>
      </c>
      <c r="B478" s="2" t="s">
        <v>152</v>
      </c>
      <c r="C478" s="2" t="s">
        <v>42</v>
      </c>
      <c r="D478" s="2">
        <v>7</v>
      </c>
      <c r="E478" s="2" t="s">
        <v>43</v>
      </c>
      <c r="F478" s="2">
        <v>14.9</v>
      </c>
      <c r="G478" s="2">
        <f>Таблица2[[#This Row],[Масса 1 шт
(кг)]]*Таблица2[[#This Row],[Кол-во]]</f>
        <v>104.3</v>
      </c>
    </row>
    <row r="479" spans="1:7" x14ac:dyDescent="0.2">
      <c r="A479" s="2" t="s">
        <v>535</v>
      </c>
      <c r="B479" s="2" t="s">
        <v>152</v>
      </c>
      <c r="C479" s="2" t="s">
        <v>42</v>
      </c>
      <c r="D479" s="2">
        <v>18</v>
      </c>
      <c r="E479" s="2" t="s">
        <v>43</v>
      </c>
      <c r="F479" s="2">
        <v>4.8</v>
      </c>
      <c r="G479" s="2">
        <f>Таблица2[[#This Row],[Масса 1 шт
(кг)]]*Таблица2[[#This Row],[Кол-во]]</f>
        <v>86.399999999999991</v>
      </c>
    </row>
    <row r="480" spans="1:7" x14ac:dyDescent="0.2">
      <c r="A480" s="2" t="s">
        <v>536</v>
      </c>
      <c r="B480" s="2" t="s">
        <v>41</v>
      </c>
      <c r="C480" s="2" t="s">
        <v>42</v>
      </c>
      <c r="D480" s="2">
        <v>2</v>
      </c>
      <c r="E480" s="2" t="s">
        <v>43</v>
      </c>
      <c r="F480" s="2">
        <v>221.7</v>
      </c>
      <c r="G480" s="2">
        <f>Таблица2[[#This Row],[Масса 1 шт
(кг)]]*Таблица2[[#This Row],[Кол-во]]</f>
        <v>443.4</v>
      </c>
    </row>
    <row r="481" spans="1:7" x14ac:dyDescent="0.2">
      <c r="A481" s="2" t="s">
        <v>537</v>
      </c>
      <c r="B481" s="2" t="s">
        <v>41</v>
      </c>
      <c r="C481" s="2" t="s">
        <v>42</v>
      </c>
      <c r="D481" s="2">
        <v>2</v>
      </c>
      <c r="E481" s="2" t="s">
        <v>43</v>
      </c>
      <c r="F481" s="2">
        <v>237.2</v>
      </c>
      <c r="G481" s="2">
        <f>Таблица2[[#This Row],[Масса 1 шт
(кг)]]*Таблица2[[#This Row],[Кол-во]]</f>
        <v>474.4</v>
      </c>
    </row>
    <row r="482" spans="1:7" x14ac:dyDescent="0.2">
      <c r="A482" s="2" t="s">
        <v>538</v>
      </c>
      <c r="B482" s="2" t="s">
        <v>41</v>
      </c>
      <c r="C482" s="2" t="s">
        <v>42</v>
      </c>
      <c r="D482" s="2">
        <v>4</v>
      </c>
      <c r="E482" s="2" t="s">
        <v>43</v>
      </c>
      <c r="F482" s="2">
        <v>238.9</v>
      </c>
      <c r="G482" s="2">
        <f>Таблица2[[#This Row],[Масса 1 шт
(кг)]]*Таблица2[[#This Row],[Кол-во]]</f>
        <v>955.6</v>
      </c>
    </row>
    <row r="483" spans="1:7" x14ac:dyDescent="0.2">
      <c r="A483" s="2" t="s">
        <v>539</v>
      </c>
      <c r="B483" s="2" t="s">
        <v>41</v>
      </c>
      <c r="C483" s="2" t="s">
        <v>42</v>
      </c>
      <c r="D483" s="2">
        <v>2</v>
      </c>
      <c r="E483" s="2" t="s">
        <v>43</v>
      </c>
      <c r="F483" s="2">
        <v>157.4</v>
      </c>
      <c r="G483" s="2">
        <f>Таблица2[[#This Row],[Масса 1 шт
(кг)]]*Таблица2[[#This Row],[Кол-во]]</f>
        <v>314.8</v>
      </c>
    </row>
    <row r="484" spans="1:7" x14ac:dyDescent="0.2">
      <c r="A484" s="2" t="s">
        <v>540</v>
      </c>
      <c r="B484" s="2" t="s">
        <v>41</v>
      </c>
      <c r="C484" s="2" t="s">
        <v>42</v>
      </c>
      <c r="D484" s="2">
        <v>1</v>
      </c>
      <c r="E484" s="2" t="s">
        <v>43</v>
      </c>
      <c r="F484" s="2">
        <v>103.2</v>
      </c>
      <c r="G484" s="2">
        <f>Таблица2[[#This Row],[Масса 1 шт
(кг)]]*Таблица2[[#This Row],[Кол-во]]</f>
        <v>103.2</v>
      </c>
    </row>
    <row r="485" spans="1:7" x14ac:dyDescent="0.2">
      <c r="A485" s="2" t="s">
        <v>541</v>
      </c>
      <c r="B485" s="2" t="s">
        <v>41</v>
      </c>
      <c r="C485" s="2" t="s">
        <v>42</v>
      </c>
      <c r="D485" s="2">
        <v>2</v>
      </c>
      <c r="E485" s="2" t="s">
        <v>43</v>
      </c>
      <c r="F485" s="2">
        <v>87.4</v>
      </c>
      <c r="G485" s="2">
        <f>Таблица2[[#This Row],[Масса 1 шт
(кг)]]*Таблица2[[#This Row],[Кол-во]]</f>
        <v>174.8</v>
      </c>
    </row>
    <row r="486" spans="1:7" x14ac:dyDescent="0.2">
      <c r="A486" s="2" t="s">
        <v>542</v>
      </c>
      <c r="B486" s="2" t="s">
        <v>41</v>
      </c>
      <c r="C486" s="2" t="s">
        <v>42</v>
      </c>
      <c r="D486" s="2">
        <v>1</v>
      </c>
      <c r="E486" s="2" t="s">
        <v>43</v>
      </c>
      <c r="F486" s="2">
        <v>103.2</v>
      </c>
      <c r="G486" s="2">
        <f>Таблица2[[#This Row],[Масса 1 шт
(кг)]]*Таблица2[[#This Row],[Кол-во]]</f>
        <v>103.2</v>
      </c>
    </row>
    <row r="487" spans="1:7" x14ac:dyDescent="0.2">
      <c r="A487" s="2" t="s">
        <v>543</v>
      </c>
      <c r="B487" s="2" t="s">
        <v>41</v>
      </c>
      <c r="C487" s="2" t="s">
        <v>42</v>
      </c>
      <c r="D487" s="2">
        <v>10</v>
      </c>
      <c r="E487" s="2" t="s">
        <v>43</v>
      </c>
      <c r="F487" s="2">
        <v>235.1</v>
      </c>
      <c r="G487" s="2">
        <f>Таблица2[[#This Row],[Масса 1 шт
(кг)]]*Таблица2[[#This Row],[Кол-во]]</f>
        <v>2351</v>
      </c>
    </row>
    <row r="488" spans="1:7" x14ac:dyDescent="0.2">
      <c r="A488" s="2" t="s">
        <v>544</v>
      </c>
      <c r="B488" s="2" t="s">
        <v>41</v>
      </c>
      <c r="C488" s="2" t="s">
        <v>42</v>
      </c>
      <c r="D488" s="2">
        <v>10</v>
      </c>
      <c r="E488" s="2" t="s">
        <v>43</v>
      </c>
      <c r="F488" s="2">
        <v>232.1</v>
      </c>
      <c r="G488" s="2">
        <f>Таблица2[[#This Row],[Масса 1 шт
(кг)]]*Таблица2[[#This Row],[Кол-во]]</f>
        <v>2321</v>
      </c>
    </row>
    <row r="489" spans="1:7" x14ac:dyDescent="0.2">
      <c r="A489" s="2" t="s">
        <v>545</v>
      </c>
      <c r="B489" s="2" t="s">
        <v>41</v>
      </c>
      <c r="C489" s="2" t="s">
        <v>42</v>
      </c>
      <c r="D489" s="2">
        <v>4</v>
      </c>
      <c r="E489" s="2" t="s">
        <v>43</v>
      </c>
      <c r="F489" s="2">
        <v>239</v>
      </c>
      <c r="G489" s="2">
        <f>Таблица2[[#This Row],[Масса 1 шт
(кг)]]*Таблица2[[#This Row],[Кол-во]]</f>
        <v>956</v>
      </c>
    </row>
    <row r="490" spans="1:7" x14ac:dyDescent="0.2">
      <c r="A490" s="2" t="s">
        <v>546</v>
      </c>
      <c r="B490" s="2" t="s">
        <v>41</v>
      </c>
      <c r="C490" s="2" t="s">
        <v>42</v>
      </c>
      <c r="D490" s="2">
        <v>2</v>
      </c>
      <c r="E490" s="2" t="s">
        <v>43</v>
      </c>
      <c r="F490" s="2">
        <v>228.8</v>
      </c>
      <c r="G490" s="2">
        <f>Таблица2[[#This Row],[Масса 1 шт
(кг)]]*Таблица2[[#This Row],[Кол-во]]</f>
        <v>457.6</v>
      </c>
    </row>
    <row r="491" spans="1:7" x14ac:dyDescent="0.2">
      <c r="A491" s="2" t="s">
        <v>547</v>
      </c>
      <c r="B491" s="2" t="s">
        <v>41</v>
      </c>
      <c r="C491" s="2" t="s">
        <v>42</v>
      </c>
      <c r="D491" s="2">
        <v>2</v>
      </c>
      <c r="E491" s="2" t="s">
        <v>43</v>
      </c>
      <c r="F491" s="2">
        <v>375.5</v>
      </c>
      <c r="G491" s="2">
        <f>Таблица2[[#This Row],[Масса 1 шт
(кг)]]*Таблица2[[#This Row],[Кол-во]]</f>
        <v>751</v>
      </c>
    </row>
    <row r="492" spans="1:7" x14ac:dyDescent="0.2">
      <c r="A492" s="2" t="s">
        <v>548</v>
      </c>
      <c r="B492" s="2" t="s">
        <v>41</v>
      </c>
      <c r="C492" s="2" t="s">
        <v>42</v>
      </c>
      <c r="D492" s="2">
        <v>1</v>
      </c>
      <c r="E492" s="2" t="s">
        <v>43</v>
      </c>
      <c r="F492" s="2">
        <v>172.7</v>
      </c>
      <c r="G492" s="2">
        <f>Таблица2[[#This Row],[Масса 1 шт
(кг)]]*Таблица2[[#This Row],[Кол-во]]</f>
        <v>172.7</v>
      </c>
    </row>
    <row r="493" spans="1:7" x14ac:dyDescent="0.2">
      <c r="A493" s="2" t="s">
        <v>549</v>
      </c>
      <c r="B493" s="2" t="s">
        <v>41</v>
      </c>
      <c r="C493" s="2" t="s">
        <v>42</v>
      </c>
      <c r="D493" s="2">
        <v>1</v>
      </c>
      <c r="E493" s="2" t="s">
        <v>43</v>
      </c>
      <c r="F493" s="2">
        <v>180.9</v>
      </c>
      <c r="G493" s="2">
        <f>Таблица2[[#This Row],[Масса 1 шт
(кг)]]*Таблица2[[#This Row],[Кол-во]]</f>
        <v>180.9</v>
      </c>
    </row>
    <row r="494" spans="1:7" x14ac:dyDescent="0.2">
      <c r="A494" s="2" t="s">
        <v>550</v>
      </c>
      <c r="B494" s="2" t="s">
        <v>41</v>
      </c>
      <c r="C494" s="2" t="s">
        <v>42</v>
      </c>
      <c r="D494" s="2">
        <v>1</v>
      </c>
      <c r="E494" s="2" t="s">
        <v>43</v>
      </c>
      <c r="F494" s="2">
        <v>179.9</v>
      </c>
      <c r="G494" s="2">
        <f>Таблица2[[#This Row],[Масса 1 шт
(кг)]]*Таблица2[[#This Row],[Кол-во]]</f>
        <v>179.9</v>
      </c>
    </row>
    <row r="495" spans="1:7" x14ac:dyDescent="0.2">
      <c r="A495" s="2" t="s">
        <v>551</v>
      </c>
      <c r="B495" s="2" t="s">
        <v>41</v>
      </c>
      <c r="C495" s="2" t="s">
        <v>42</v>
      </c>
      <c r="D495" s="2">
        <v>1</v>
      </c>
      <c r="E495" s="2" t="s">
        <v>43</v>
      </c>
      <c r="F495" s="2">
        <v>211.3</v>
      </c>
      <c r="G495" s="2">
        <f>Таблица2[[#This Row],[Масса 1 шт
(кг)]]*Таблица2[[#This Row],[Кол-во]]</f>
        <v>211.3</v>
      </c>
    </row>
    <row r="496" spans="1:7" x14ac:dyDescent="0.2">
      <c r="A496" s="2" t="s">
        <v>552</v>
      </c>
      <c r="B496" s="2" t="s">
        <v>41</v>
      </c>
      <c r="C496" s="2" t="s">
        <v>42</v>
      </c>
      <c r="D496" s="2">
        <v>2</v>
      </c>
      <c r="E496" s="2" t="s">
        <v>43</v>
      </c>
      <c r="F496" s="2">
        <v>213.4</v>
      </c>
      <c r="G496" s="2">
        <f>Таблица2[[#This Row],[Масса 1 шт
(кг)]]*Таблица2[[#This Row],[Кол-во]]</f>
        <v>426.8</v>
      </c>
    </row>
    <row r="497" spans="1:7" x14ac:dyDescent="0.2">
      <c r="A497" s="2" t="s">
        <v>553</v>
      </c>
      <c r="B497" s="2" t="s">
        <v>41</v>
      </c>
      <c r="C497" s="2" t="s">
        <v>42</v>
      </c>
      <c r="D497" s="2">
        <v>1</v>
      </c>
      <c r="E497" s="2" t="s">
        <v>43</v>
      </c>
      <c r="F497" s="2">
        <v>211.3</v>
      </c>
      <c r="G497" s="2">
        <f>Таблица2[[#This Row],[Масса 1 шт
(кг)]]*Таблица2[[#This Row],[Кол-во]]</f>
        <v>211.3</v>
      </c>
    </row>
    <row r="498" spans="1:7" x14ac:dyDescent="0.2">
      <c r="A498" s="2" t="s">
        <v>554</v>
      </c>
      <c r="B498" s="2" t="s">
        <v>41</v>
      </c>
      <c r="C498" s="2" t="s">
        <v>42</v>
      </c>
      <c r="D498" s="2">
        <v>12</v>
      </c>
      <c r="E498" s="2" t="s">
        <v>43</v>
      </c>
      <c r="F498" s="2">
        <v>45.2</v>
      </c>
      <c r="G498" s="2">
        <f>Таблица2[[#This Row],[Масса 1 шт
(кг)]]*Таблица2[[#This Row],[Кол-во]]</f>
        <v>542.40000000000009</v>
      </c>
    </row>
    <row r="499" spans="1:7" x14ac:dyDescent="0.2">
      <c r="A499" s="2" t="s">
        <v>555</v>
      </c>
      <c r="B499" s="2" t="s">
        <v>41</v>
      </c>
      <c r="C499" s="2" t="s">
        <v>42</v>
      </c>
      <c r="D499" s="2">
        <v>2</v>
      </c>
      <c r="E499" s="2" t="s">
        <v>43</v>
      </c>
      <c r="F499" s="2">
        <v>102.9</v>
      </c>
      <c r="G499" s="2">
        <f>Таблица2[[#This Row],[Масса 1 шт
(кг)]]*Таблица2[[#This Row],[Кол-во]]</f>
        <v>205.8</v>
      </c>
    </row>
    <row r="500" spans="1:7" x14ac:dyDescent="0.2">
      <c r="A500" s="2" t="s">
        <v>556</v>
      </c>
      <c r="B500" s="2" t="s">
        <v>41</v>
      </c>
      <c r="C500" s="2" t="s">
        <v>42</v>
      </c>
      <c r="D500" s="2">
        <v>2</v>
      </c>
      <c r="E500" s="2" t="s">
        <v>43</v>
      </c>
      <c r="F500" s="2">
        <v>105.7</v>
      </c>
      <c r="G500" s="2">
        <f>Таблица2[[#This Row],[Масса 1 шт
(кг)]]*Таблица2[[#This Row],[Кол-во]]</f>
        <v>211.4</v>
      </c>
    </row>
    <row r="501" spans="1:7" x14ac:dyDescent="0.2">
      <c r="A501" s="2" t="s">
        <v>557</v>
      </c>
      <c r="B501" s="2" t="s">
        <v>41</v>
      </c>
      <c r="C501" s="2" t="s">
        <v>42</v>
      </c>
      <c r="D501" s="2">
        <v>2</v>
      </c>
      <c r="E501" s="2" t="s">
        <v>43</v>
      </c>
      <c r="F501" s="2">
        <v>44.8</v>
      </c>
      <c r="G501" s="2">
        <f>Таблица2[[#This Row],[Масса 1 шт
(кг)]]*Таблица2[[#This Row],[Кол-во]]</f>
        <v>89.6</v>
      </c>
    </row>
    <row r="502" spans="1:7" x14ac:dyDescent="0.2">
      <c r="A502" s="2" t="s">
        <v>566</v>
      </c>
      <c r="B502" s="2" t="s">
        <v>41</v>
      </c>
      <c r="C502" s="2" t="s">
        <v>42</v>
      </c>
      <c r="D502" s="2">
        <v>2</v>
      </c>
      <c r="E502" s="2" t="s">
        <v>43</v>
      </c>
      <c r="F502" s="2">
        <v>53.2</v>
      </c>
      <c r="G502" s="2">
        <f>Таблица2[[#This Row],[Масса 1 шт
(кг)]]*Таблица2[[#This Row],[Кол-во]]</f>
        <v>106.4</v>
      </c>
    </row>
    <row r="503" spans="1:7" x14ac:dyDescent="0.2">
      <c r="A503" s="2" t="s">
        <v>567</v>
      </c>
      <c r="B503" s="2" t="s">
        <v>41</v>
      </c>
      <c r="C503" s="2" t="s">
        <v>42</v>
      </c>
      <c r="D503" s="2">
        <v>1</v>
      </c>
      <c r="E503" s="2" t="s">
        <v>43</v>
      </c>
      <c r="F503" s="2">
        <v>37.299999999999997</v>
      </c>
      <c r="G503" s="2">
        <f>Таблица2[[#This Row],[Масса 1 шт
(кг)]]*Таблица2[[#This Row],[Кол-во]]</f>
        <v>37.299999999999997</v>
      </c>
    </row>
    <row r="504" spans="1:7" x14ac:dyDescent="0.2">
      <c r="A504" s="2" t="s">
        <v>568</v>
      </c>
      <c r="B504" s="2" t="s">
        <v>41</v>
      </c>
      <c r="C504" s="2" t="s">
        <v>42</v>
      </c>
      <c r="D504" s="2">
        <v>2</v>
      </c>
      <c r="E504" s="2" t="s">
        <v>43</v>
      </c>
      <c r="F504" s="2">
        <v>35.700000000000003</v>
      </c>
      <c r="G504" s="2">
        <f>Таблица2[[#This Row],[Масса 1 шт
(кг)]]*Таблица2[[#This Row],[Кол-во]]</f>
        <v>71.400000000000006</v>
      </c>
    </row>
    <row r="505" spans="1:7" x14ac:dyDescent="0.2">
      <c r="A505" s="2" t="s">
        <v>569</v>
      </c>
      <c r="B505" s="2" t="s">
        <v>41</v>
      </c>
      <c r="C505" s="2" t="s">
        <v>42</v>
      </c>
      <c r="D505" s="2">
        <v>1</v>
      </c>
      <c r="E505" s="2" t="s">
        <v>43</v>
      </c>
      <c r="F505" s="2">
        <v>29.5</v>
      </c>
      <c r="G505" s="2">
        <f>Таблица2[[#This Row],[Масса 1 шт
(кг)]]*Таблица2[[#This Row],[Кол-во]]</f>
        <v>29.5</v>
      </c>
    </row>
    <row r="506" spans="1:7" x14ac:dyDescent="0.2">
      <c r="A506" s="2" t="s">
        <v>570</v>
      </c>
      <c r="B506" s="2" t="s">
        <v>41</v>
      </c>
      <c r="C506" s="2" t="s">
        <v>42</v>
      </c>
      <c r="D506" s="2">
        <v>1</v>
      </c>
      <c r="E506" s="2" t="s">
        <v>43</v>
      </c>
      <c r="F506" s="2">
        <v>24.7</v>
      </c>
      <c r="G506" s="2">
        <f>Таблица2[[#This Row],[Масса 1 шт
(кг)]]*Таблица2[[#This Row],[Кол-во]]</f>
        <v>24.7</v>
      </c>
    </row>
    <row r="507" spans="1:7" x14ac:dyDescent="0.2">
      <c r="A507" s="2" t="s">
        <v>571</v>
      </c>
      <c r="B507" s="2" t="s">
        <v>41</v>
      </c>
      <c r="C507" s="2" t="s">
        <v>42</v>
      </c>
      <c r="D507" s="2">
        <v>12</v>
      </c>
      <c r="E507" s="2" t="s">
        <v>43</v>
      </c>
      <c r="F507" s="2">
        <v>55</v>
      </c>
      <c r="G507" s="2">
        <f>Таблица2[[#This Row],[Масса 1 шт
(кг)]]*Таблица2[[#This Row],[Кол-во]]</f>
        <v>660</v>
      </c>
    </row>
    <row r="508" spans="1:7" x14ac:dyDescent="0.2">
      <c r="A508" s="2" t="s">
        <v>558</v>
      </c>
      <c r="B508" s="2" t="s">
        <v>41</v>
      </c>
      <c r="C508" s="2" t="s">
        <v>42</v>
      </c>
      <c r="D508" s="2">
        <v>3</v>
      </c>
      <c r="E508" s="2" t="s">
        <v>43</v>
      </c>
      <c r="F508" s="2">
        <v>45.8</v>
      </c>
      <c r="G508" s="2">
        <f>Таблица2[[#This Row],[Масса 1 шт
(кг)]]*Таблица2[[#This Row],[Кол-во]]</f>
        <v>137.39999999999998</v>
      </c>
    </row>
    <row r="509" spans="1:7" x14ac:dyDescent="0.2">
      <c r="A509" s="2" t="s">
        <v>559</v>
      </c>
      <c r="B509" s="2" t="s">
        <v>41</v>
      </c>
      <c r="C509" s="2" t="s">
        <v>42</v>
      </c>
      <c r="D509" s="2">
        <v>4</v>
      </c>
      <c r="E509" s="2" t="s">
        <v>43</v>
      </c>
      <c r="F509" s="2">
        <v>47.3</v>
      </c>
      <c r="G509" s="2">
        <f>Таблица2[[#This Row],[Масса 1 шт
(кг)]]*Таблица2[[#This Row],[Кол-во]]</f>
        <v>189.2</v>
      </c>
    </row>
    <row r="510" spans="1:7" x14ac:dyDescent="0.2">
      <c r="A510" s="2" t="s">
        <v>560</v>
      </c>
      <c r="B510" s="2" t="s">
        <v>41</v>
      </c>
      <c r="C510" s="2" t="s">
        <v>42</v>
      </c>
      <c r="D510" s="2">
        <v>4</v>
      </c>
      <c r="E510" s="2" t="s">
        <v>43</v>
      </c>
      <c r="F510" s="2">
        <v>52.9</v>
      </c>
      <c r="G510" s="2">
        <f>Таблица2[[#This Row],[Масса 1 шт
(кг)]]*Таблица2[[#This Row],[Кол-во]]</f>
        <v>211.6</v>
      </c>
    </row>
    <row r="511" spans="1:7" x14ac:dyDescent="0.2">
      <c r="A511" s="2" t="s">
        <v>561</v>
      </c>
      <c r="B511" s="2" t="s">
        <v>41</v>
      </c>
      <c r="C511" s="2" t="s">
        <v>42</v>
      </c>
      <c r="D511" s="2">
        <v>2</v>
      </c>
      <c r="E511" s="2" t="s">
        <v>43</v>
      </c>
      <c r="F511" s="2">
        <v>51</v>
      </c>
      <c r="G511" s="2">
        <f>Таблица2[[#This Row],[Масса 1 шт
(кг)]]*Таблица2[[#This Row],[Кол-во]]</f>
        <v>102</v>
      </c>
    </row>
    <row r="512" spans="1:7" x14ac:dyDescent="0.2">
      <c r="A512" s="2" t="s">
        <v>562</v>
      </c>
      <c r="B512" s="2" t="s">
        <v>41</v>
      </c>
      <c r="C512" s="2" t="s">
        <v>42</v>
      </c>
      <c r="D512" s="2">
        <v>1</v>
      </c>
      <c r="E512" s="2" t="s">
        <v>43</v>
      </c>
      <c r="F512" s="2">
        <v>46.4</v>
      </c>
      <c r="G512" s="2">
        <f>Таблица2[[#This Row],[Масса 1 шт
(кг)]]*Таблица2[[#This Row],[Кол-во]]</f>
        <v>46.4</v>
      </c>
    </row>
    <row r="513" spans="1:7" x14ac:dyDescent="0.2">
      <c r="A513" s="2" t="s">
        <v>563</v>
      </c>
      <c r="B513" s="2" t="s">
        <v>41</v>
      </c>
      <c r="C513" s="2" t="s">
        <v>42</v>
      </c>
      <c r="D513" s="2">
        <v>1</v>
      </c>
      <c r="E513" s="2" t="s">
        <v>43</v>
      </c>
      <c r="F513" s="2">
        <v>49.2</v>
      </c>
      <c r="G513" s="2">
        <f>Таблица2[[#This Row],[Масса 1 шт
(кг)]]*Таблица2[[#This Row],[Кол-во]]</f>
        <v>49.2</v>
      </c>
    </row>
    <row r="514" spans="1:7" x14ac:dyDescent="0.2">
      <c r="A514" s="2" t="s">
        <v>564</v>
      </c>
      <c r="B514" s="2" t="s">
        <v>41</v>
      </c>
      <c r="C514" s="2" t="s">
        <v>42</v>
      </c>
      <c r="D514" s="2">
        <v>1</v>
      </c>
      <c r="E514" s="2" t="s">
        <v>43</v>
      </c>
      <c r="F514" s="2">
        <v>52.6</v>
      </c>
      <c r="G514" s="2">
        <f>Таблица2[[#This Row],[Масса 1 шт
(кг)]]*Таблица2[[#This Row],[Кол-во]]</f>
        <v>52.6</v>
      </c>
    </row>
    <row r="515" spans="1:7" x14ac:dyDescent="0.2">
      <c r="A515" s="2" t="s">
        <v>565</v>
      </c>
      <c r="B515" s="2" t="s">
        <v>41</v>
      </c>
      <c r="C515" s="2" t="s">
        <v>42</v>
      </c>
      <c r="D515" s="2">
        <v>1</v>
      </c>
      <c r="E515" s="2" t="s">
        <v>43</v>
      </c>
      <c r="F515" s="2">
        <v>53.5</v>
      </c>
      <c r="G515" s="2">
        <f>Таблица2[[#This Row],[Масса 1 шт
(кг)]]*Таблица2[[#This Row],[Кол-во]]</f>
        <v>53.5</v>
      </c>
    </row>
    <row r="516" spans="1:7" x14ac:dyDescent="0.2">
      <c r="A516" s="2" t="s">
        <v>572</v>
      </c>
      <c r="B516" s="2" t="s">
        <v>41</v>
      </c>
      <c r="C516" s="2" t="s">
        <v>42</v>
      </c>
      <c r="D516" s="2">
        <v>2</v>
      </c>
      <c r="E516" s="2" t="s">
        <v>43</v>
      </c>
      <c r="F516" s="2">
        <v>215.7</v>
      </c>
      <c r="G516" s="2">
        <f>Таблица2[[#This Row],[Масса 1 шт
(кг)]]*Таблица2[[#This Row],[Кол-во]]</f>
        <v>431.4</v>
      </c>
    </row>
    <row r="517" spans="1:7" x14ac:dyDescent="0.2">
      <c r="A517" s="2" t="s">
        <v>573</v>
      </c>
      <c r="B517" s="2" t="s">
        <v>41</v>
      </c>
      <c r="C517" s="2" t="s">
        <v>42</v>
      </c>
      <c r="D517" s="2">
        <v>1</v>
      </c>
      <c r="E517" s="2" t="s">
        <v>43</v>
      </c>
      <c r="F517" s="2">
        <v>218</v>
      </c>
      <c r="G517" s="2">
        <f>Таблица2[[#This Row],[Масса 1 шт
(кг)]]*Таблица2[[#This Row],[Кол-во]]</f>
        <v>218</v>
      </c>
    </row>
    <row r="518" spans="1:7" x14ac:dyDescent="0.2">
      <c r="A518" s="2" t="s">
        <v>574</v>
      </c>
      <c r="B518" s="2" t="s">
        <v>41</v>
      </c>
      <c r="C518" s="2" t="s">
        <v>42</v>
      </c>
      <c r="D518" s="2">
        <v>1</v>
      </c>
      <c r="E518" s="2" t="s">
        <v>43</v>
      </c>
      <c r="F518" s="2">
        <v>218</v>
      </c>
      <c r="G518" s="2">
        <f>Таблица2[[#This Row],[Масса 1 шт
(кг)]]*Таблица2[[#This Row],[Кол-во]]</f>
        <v>218</v>
      </c>
    </row>
    <row r="519" spans="1:7" x14ac:dyDescent="0.2">
      <c r="A519" s="2" t="s">
        <v>575</v>
      </c>
      <c r="B519" s="2" t="s">
        <v>576</v>
      </c>
      <c r="C519" s="2" t="s">
        <v>42</v>
      </c>
      <c r="D519" s="2">
        <v>1</v>
      </c>
      <c r="E519" s="2" t="s">
        <v>43</v>
      </c>
      <c r="F519" s="2">
        <v>286.3</v>
      </c>
      <c r="G519" s="2">
        <f>Таблица2[[#This Row],[Масса 1 шт
(кг)]]*Таблица2[[#This Row],[Кол-во]]</f>
        <v>286.3</v>
      </c>
    </row>
    <row r="520" spans="1:7" x14ac:dyDescent="0.2">
      <c r="A520" s="2" t="s">
        <v>577</v>
      </c>
      <c r="B520" s="2" t="s">
        <v>576</v>
      </c>
      <c r="C520" s="2" t="s">
        <v>42</v>
      </c>
      <c r="D520" s="2">
        <v>1</v>
      </c>
      <c r="E520" s="2" t="s">
        <v>43</v>
      </c>
      <c r="F520" s="2">
        <v>436.5</v>
      </c>
      <c r="G520" s="2">
        <f>Таблица2[[#This Row],[Масса 1 шт
(кг)]]*Таблица2[[#This Row],[Кол-во]]</f>
        <v>436.5</v>
      </c>
    </row>
    <row r="521" spans="1:7" x14ac:dyDescent="0.2">
      <c r="A521" s="2" t="s">
        <v>578</v>
      </c>
      <c r="B521" s="2" t="s">
        <v>579</v>
      </c>
      <c r="C521" s="2" t="s">
        <v>42</v>
      </c>
      <c r="D521" s="2">
        <v>1</v>
      </c>
      <c r="E521" s="2" t="s">
        <v>43</v>
      </c>
      <c r="F521" s="2">
        <v>61.1</v>
      </c>
      <c r="G521" s="2">
        <f>Таблица2[[#This Row],[Масса 1 шт
(кг)]]*Таблица2[[#This Row],[Кол-во]]</f>
        <v>61.1</v>
      </c>
    </row>
    <row r="522" spans="1:7" x14ac:dyDescent="0.2">
      <c r="A522" s="2" t="s">
        <v>580</v>
      </c>
      <c r="B522" s="2" t="s">
        <v>579</v>
      </c>
      <c r="C522" s="2" t="s">
        <v>42</v>
      </c>
      <c r="D522" s="2">
        <v>12</v>
      </c>
      <c r="E522" s="2" t="s">
        <v>43</v>
      </c>
      <c r="F522" s="2">
        <v>28.9</v>
      </c>
      <c r="G522" s="2">
        <f>Таблица2[[#This Row],[Масса 1 шт
(кг)]]*Таблица2[[#This Row],[Кол-во]]</f>
        <v>346.79999999999995</v>
      </c>
    </row>
    <row r="523" spans="1:7" x14ac:dyDescent="0.2">
      <c r="A523" s="2" t="s">
        <v>581</v>
      </c>
      <c r="B523" s="2" t="s">
        <v>579</v>
      </c>
      <c r="C523" s="2" t="s">
        <v>42</v>
      </c>
      <c r="D523" s="2">
        <v>1</v>
      </c>
      <c r="E523" s="2" t="s">
        <v>43</v>
      </c>
      <c r="F523" s="2">
        <v>43.5</v>
      </c>
      <c r="G523" s="2">
        <f>Таблица2[[#This Row],[Масса 1 шт
(кг)]]*Таблица2[[#This Row],[Кол-во]]</f>
        <v>43.5</v>
      </c>
    </row>
    <row r="524" spans="1:7" x14ac:dyDescent="0.2">
      <c r="A524" s="2" t="s">
        <v>582</v>
      </c>
      <c r="B524" s="2" t="s">
        <v>579</v>
      </c>
      <c r="C524" s="2" t="s">
        <v>42</v>
      </c>
      <c r="D524" s="2">
        <v>1</v>
      </c>
      <c r="E524" s="2" t="s">
        <v>43</v>
      </c>
      <c r="F524" s="2">
        <v>48.8</v>
      </c>
      <c r="G524" s="2">
        <f>Таблица2[[#This Row],[Масса 1 шт
(кг)]]*Таблица2[[#This Row],[Кол-во]]</f>
        <v>48.8</v>
      </c>
    </row>
    <row r="525" spans="1:7" x14ac:dyDescent="0.2">
      <c r="A525" s="2" t="s">
        <v>583</v>
      </c>
      <c r="B525" s="2" t="s">
        <v>579</v>
      </c>
      <c r="C525" s="2" t="s">
        <v>42</v>
      </c>
      <c r="D525" s="2">
        <v>1</v>
      </c>
      <c r="E525" s="2" t="s">
        <v>43</v>
      </c>
      <c r="F525" s="2">
        <v>12.9</v>
      </c>
      <c r="G525" s="2">
        <f>Таблица2[[#This Row],[Масса 1 шт
(кг)]]*Таблица2[[#This Row],[Кол-во]]</f>
        <v>12.9</v>
      </c>
    </row>
    <row r="526" spans="1:7" x14ac:dyDescent="0.2">
      <c r="A526" s="2" t="s">
        <v>592</v>
      </c>
      <c r="B526" s="2" t="s">
        <v>579</v>
      </c>
      <c r="C526" s="2" t="s">
        <v>42</v>
      </c>
      <c r="D526" s="2">
        <v>12</v>
      </c>
      <c r="E526" s="2" t="s">
        <v>43</v>
      </c>
      <c r="F526" s="2">
        <v>10.5</v>
      </c>
      <c r="G526" s="2">
        <f>Таблица2[[#This Row],[Масса 1 шт
(кг)]]*Таблица2[[#This Row],[Кол-во]]</f>
        <v>126</v>
      </c>
    </row>
    <row r="527" spans="1:7" x14ac:dyDescent="0.2">
      <c r="A527" s="2" t="s">
        <v>593</v>
      </c>
      <c r="B527" s="2" t="s">
        <v>579</v>
      </c>
      <c r="C527" s="2" t="s">
        <v>42</v>
      </c>
      <c r="D527" s="2">
        <v>1</v>
      </c>
      <c r="E527" s="2" t="s">
        <v>43</v>
      </c>
      <c r="F527" s="2">
        <v>9.4</v>
      </c>
      <c r="G527" s="2">
        <f>Таблица2[[#This Row],[Масса 1 шт
(кг)]]*Таблица2[[#This Row],[Кол-во]]</f>
        <v>9.4</v>
      </c>
    </row>
    <row r="528" spans="1:7" x14ac:dyDescent="0.2">
      <c r="A528" s="2" t="s">
        <v>584</v>
      </c>
      <c r="B528" s="2" t="s">
        <v>579</v>
      </c>
      <c r="C528" s="2" t="s">
        <v>42</v>
      </c>
      <c r="D528" s="2">
        <v>2</v>
      </c>
      <c r="E528" s="2" t="s">
        <v>43</v>
      </c>
      <c r="F528" s="2">
        <v>8.8000000000000007</v>
      </c>
      <c r="G528" s="2">
        <f>Таблица2[[#This Row],[Масса 1 шт
(кг)]]*Таблица2[[#This Row],[Кол-во]]</f>
        <v>17.600000000000001</v>
      </c>
    </row>
    <row r="529" spans="1:7" x14ac:dyDescent="0.2">
      <c r="A529" s="2" t="s">
        <v>585</v>
      </c>
      <c r="B529" s="2" t="s">
        <v>579</v>
      </c>
      <c r="C529" s="2" t="s">
        <v>42</v>
      </c>
      <c r="D529" s="2">
        <v>14</v>
      </c>
      <c r="E529" s="2" t="s">
        <v>43</v>
      </c>
      <c r="F529" s="2">
        <v>10.9</v>
      </c>
      <c r="G529" s="2">
        <f>Таблица2[[#This Row],[Масса 1 шт
(кг)]]*Таблица2[[#This Row],[Кол-во]]</f>
        <v>152.6</v>
      </c>
    </row>
    <row r="530" spans="1:7" x14ac:dyDescent="0.2">
      <c r="A530" s="2" t="s">
        <v>586</v>
      </c>
      <c r="B530" s="2" t="s">
        <v>579</v>
      </c>
      <c r="C530" s="2" t="s">
        <v>42</v>
      </c>
      <c r="D530" s="2">
        <v>2</v>
      </c>
      <c r="E530" s="2" t="s">
        <v>43</v>
      </c>
      <c r="F530" s="2">
        <v>10.4</v>
      </c>
      <c r="G530" s="2">
        <f>Таблица2[[#This Row],[Масса 1 шт
(кг)]]*Таблица2[[#This Row],[Кол-во]]</f>
        <v>20.8</v>
      </c>
    </row>
    <row r="531" spans="1:7" x14ac:dyDescent="0.2">
      <c r="A531" s="2" t="s">
        <v>587</v>
      </c>
      <c r="B531" s="2" t="s">
        <v>579</v>
      </c>
      <c r="C531" s="2" t="s">
        <v>42</v>
      </c>
      <c r="D531" s="2">
        <v>1</v>
      </c>
      <c r="E531" s="2" t="s">
        <v>43</v>
      </c>
      <c r="F531" s="2">
        <v>16.600000000000001</v>
      </c>
      <c r="G531" s="2">
        <f>Таблица2[[#This Row],[Масса 1 шт
(кг)]]*Таблица2[[#This Row],[Кол-во]]</f>
        <v>16.600000000000001</v>
      </c>
    </row>
    <row r="532" spans="1:7" x14ac:dyDescent="0.2">
      <c r="A532" s="2" t="s">
        <v>588</v>
      </c>
      <c r="B532" s="2" t="s">
        <v>579</v>
      </c>
      <c r="C532" s="2" t="s">
        <v>42</v>
      </c>
      <c r="D532" s="2">
        <v>1</v>
      </c>
      <c r="E532" s="2" t="s">
        <v>43</v>
      </c>
      <c r="F532" s="2">
        <v>7.6</v>
      </c>
      <c r="G532" s="2">
        <f>Таблица2[[#This Row],[Масса 1 шт
(кг)]]*Таблица2[[#This Row],[Кол-во]]</f>
        <v>7.6</v>
      </c>
    </row>
    <row r="533" spans="1:7" x14ac:dyDescent="0.2">
      <c r="A533" s="2" t="s">
        <v>589</v>
      </c>
      <c r="B533" s="2" t="s">
        <v>579</v>
      </c>
      <c r="C533" s="2" t="s">
        <v>42</v>
      </c>
      <c r="D533" s="2">
        <v>1</v>
      </c>
      <c r="E533" s="2" t="s">
        <v>43</v>
      </c>
      <c r="F533" s="2">
        <v>6.9</v>
      </c>
      <c r="G533" s="2">
        <f>Таблица2[[#This Row],[Масса 1 шт
(кг)]]*Таблица2[[#This Row],[Кол-во]]</f>
        <v>6.9</v>
      </c>
    </row>
    <row r="534" spans="1:7" x14ac:dyDescent="0.2">
      <c r="A534" s="2" t="s">
        <v>590</v>
      </c>
      <c r="B534" s="2" t="s">
        <v>579</v>
      </c>
      <c r="C534" s="2" t="s">
        <v>42</v>
      </c>
      <c r="D534" s="2">
        <v>1</v>
      </c>
      <c r="E534" s="2" t="s">
        <v>43</v>
      </c>
      <c r="F534" s="2">
        <v>12.5</v>
      </c>
      <c r="G534" s="2">
        <f>Таблица2[[#This Row],[Масса 1 шт
(кг)]]*Таблица2[[#This Row],[Кол-во]]</f>
        <v>12.5</v>
      </c>
    </row>
    <row r="535" spans="1:7" x14ac:dyDescent="0.2">
      <c r="A535" s="2" t="s">
        <v>591</v>
      </c>
      <c r="B535" s="2" t="s">
        <v>579</v>
      </c>
      <c r="C535" s="2" t="s">
        <v>42</v>
      </c>
      <c r="D535" s="2">
        <v>12</v>
      </c>
      <c r="E535" s="2" t="s">
        <v>43</v>
      </c>
      <c r="F535" s="2">
        <v>8.8000000000000007</v>
      </c>
      <c r="G535" s="2">
        <f>Таблица2[[#This Row],[Масса 1 шт
(кг)]]*Таблица2[[#This Row],[Кол-во]]</f>
        <v>105.60000000000001</v>
      </c>
    </row>
    <row r="536" spans="1:7" x14ac:dyDescent="0.2">
      <c r="A536" s="2" t="s">
        <v>594</v>
      </c>
      <c r="B536" s="2" t="s">
        <v>595</v>
      </c>
      <c r="C536" s="2" t="s">
        <v>42</v>
      </c>
      <c r="D536" s="2">
        <v>1</v>
      </c>
      <c r="E536" s="2" t="s">
        <v>43</v>
      </c>
      <c r="F536" s="2">
        <v>1471.5</v>
      </c>
      <c r="G536" s="2">
        <f>Таблица2[[#This Row],[Масса 1 шт
(кг)]]*Таблица2[[#This Row],[Кол-во]]</f>
        <v>1471.5</v>
      </c>
    </row>
    <row r="537" spans="1:7" x14ac:dyDescent="0.2">
      <c r="A537" s="2" t="s">
        <v>596</v>
      </c>
      <c r="B537" s="2" t="s">
        <v>595</v>
      </c>
      <c r="C537" s="2" t="s">
        <v>42</v>
      </c>
      <c r="D537" s="2">
        <v>7</v>
      </c>
      <c r="E537" s="2" t="s">
        <v>43</v>
      </c>
      <c r="F537" s="2">
        <v>1471.5</v>
      </c>
      <c r="G537" s="2">
        <f>Таблица2[[#This Row],[Масса 1 шт
(кг)]]*Таблица2[[#This Row],[Кол-во]]</f>
        <v>10300.5</v>
      </c>
    </row>
    <row r="538" spans="1:7" x14ac:dyDescent="0.2">
      <c r="A538" s="2" t="s">
        <v>597</v>
      </c>
      <c r="B538" s="2" t="s">
        <v>595</v>
      </c>
      <c r="C538" s="2" t="s">
        <v>42</v>
      </c>
      <c r="D538" s="2">
        <v>1</v>
      </c>
      <c r="E538" s="2" t="s">
        <v>43</v>
      </c>
      <c r="F538" s="2">
        <v>1401</v>
      </c>
      <c r="G538" s="2">
        <f>Таблица2[[#This Row],[Масса 1 шт
(кг)]]*Таблица2[[#This Row],[Кол-во]]</f>
        <v>1401</v>
      </c>
    </row>
    <row r="539" spans="1:7" x14ac:dyDescent="0.2">
      <c r="A539" s="2" t="s">
        <v>598</v>
      </c>
      <c r="B539" s="2" t="s">
        <v>599</v>
      </c>
      <c r="C539" s="2" t="s">
        <v>42</v>
      </c>
      <c r="D539" s="2">
        <v>144</v>
      </c>
      <c r="E539" s="2" t="s">
        <v>43</v>
      </c>
      <c r="F539" s="2">
        <v>1.6</v>
      </c>
      <c r="G539" s="2">
        <f>Таблица2[[#This Row],[Масса 1 шт
(кг)]]*Таблица2[[#This Row],[Кол-во]]</f>
        <v>230.4</v>
      </c>
    </row>
    <row r="540" spans="1:7" x14ac:dyDescent="0.2">
      <c r="A540" s="2" t="s">
        <v>600</v>
      </c>
      <c r="B540" s="2" t="s">
        <v>599</v>
      </c>
      <c r="C540" s="2" t="s">
        <v>42</v>
      </c>
      <c r="D540" s="2">
        <v>8</v>
      </c>
      <c r="E540" s="2" t="s">
        <v>43</v>
      </c>
      <c r="F540" s="2">
        <v>1</v>
      </c>
      <c r="G540" s="2">
        <f>Таблица2[[#This Row],[Масса 1 шт
(кг)]]*Таблица2[[#This Row],[Кол-во]]</f>
        <v>8</v>
      </c>
    </row>
    <row r="541" spans="1:7" x14ac:dyDescent="0.2">
      <c r="A541" s="2" t="s">
        <v>601</v>
      </c>
      <c r="B541" s="2" t="s">
        <v>602</v>
      </c>
      <c r="C541" s="2" t="s">
        <v>42</v>
      </c>
      <c r="D541" s="2">
        <v>2</v>
      </c>
      <c r="E541" s="2" t="s">
        <v>43</v>
      </c>
      <c r="F541" s="2">
        <v>51.2</v>
      </c>
      <c r="G541" s="2">
        <f>Таблица2[[#This Row],[Масса 1 шт
(кг)]]*Таблица2[[#This Row],[Кол-во]]</f>
        <v>102.4</v>
      </c>
    </row>
    <row r="542" spans="1:7" x14ac:dyDescent="0.2">
      <c r="A542" s="2" t="s">
        <v>603</v>
      </c>
      <c r="B542" s="2" t="s">
        <v>602</v>
      </c>
      <c r="C542" s="2" t="s">
        <v>42</v>
      </c>
      <c r="D542" s="2">
        <v>2</v>
      </c>
      <c r="E542" s="2" t="s">
        <v>43</v>
      </c>
      <c r="F542" s="2">
        <v>51.2</v>
      </c>
      <c r="G542" s="2">
        <f>Таблица2[[#This Row],[Масса 1 шт
(кг)]]*Таблица2[[#This Row],[Кол-во]]</f>
        <v>102.4</v>
      </c>
    </row>
    <row r="543" spans="1:7" x14ac:dyDescent="0.2">
      <c r="A543" s="2" t="s">
        <v>604</v>
      </c>
      <c r="B543" s="2" t="s">
        <v>602</v>
      </c>
      <c r="C543" s="2" t="s">
        <v>42</v>
      </c>
      <c r="D543" s="2">
        <v>4</v>
      </c>
      <c r="E543" s="2" t="s">
        <v>43</v>
      </c>
      <c r="F543" s="2">
        <v>47.7</v>
      </c>
      <c r="G543" s="2">
        <f>Таблица2[[#This Row],[Масса 1 шт
(кг)]]*Таблица2[[#This Row],[Кол-во]]</f>
        <v>190.8</v>
      </c>
    </row>
    <row r="544" spans="1:7" x14ac:dyDescent="0.2">
      <c r="A544" s="2" t="s">
        <v>607</v>
      </c>
      <c r="B544" s="2" t="s">
        <v>47</v>
      </c>
      <c r="C544" s="2" t="s">
        <v>605</v>
      </c>
      <c r="D544" s="2">
        <v>2</v>
      </c>
      <c r="E544" s="2" t="s">
        <v>606</v>
      </c>
      <c r="F544" s="2">
        <v>4701.6000000000004</v>
      </c>
      <c r="G544" s="2">
        <f>Таблица2[[#This Row],[Масса 1 шт
(кг)]]*Таблица2[[#This Row],[Кол-во]]</f>
        <v>9403.2000000000007</v>
      </c>
    </row>
    <row r="545" spans="1:7" x14ac:dyDescent="0.2">
      <c r="A545" s="2" t="s">
        <v>608</v>
      </c>
      <c r="B545" s="2" t="s">
        <v>47</v>
      </c>
      <c r="C545" s="2" t="s">
        <v>605</v>
      </c>
      <c r="D545" s="2">
        <v>11</v>
      </c>
      <c r="E545" s="2" t="s">
        <v>606</v>
      </c>
      <c r="F545" s="2">
        <v>4551.2</v>
      </c>
      <c r="G545" s="2">
        <f>Таблица2[[#This Row],[Масса 1 шт
(кг)]]*Таблица2[[#This Row],[Кол-во]]</f>
        <v>50063.199999999997</v>
      </c>
    </row>
    <row r="546" spans="1:7" x14ac:dyDescent="0.2">
      <c r="A546" s="2" t="s">
        <v>609</v>
      </c>
      <c r="B546" s="2" t="s">
        <v>47</v>
      </c>
      <c r="C546" s="2" t="s">
        <v>605</v>
      </c>
      <c r="D546" s="2">
        <v>8</v>
      </c>
      <c r="E546" s="2" t="s">
        <v>606</v>
      </c>
      <c r="F546" s="2">
        <v>4535.6000000000004</v>
      </c>
      <c r="G546" s="2">
        <f>Таблица2[[#This Row],[Масса 1 шт
(кг)]]*Таблица2[[#This Row],[Кол-во]]</f>
        <v>36284.800000000003</v>
      </c>
    </row>
    <row r="547" spans="1:7" x14ac:dyDescent="0.2">
      <c r="A547" s="2" t="s">
        <v>610</v>
      </c>
      <c r="B547" s="2" t="s">
        <v>47</v>
      </c>
      <c r="C547" s="2" t="s">
        <v>605</v>
      </c>
      <c r="D547" s="2">
        <v>1</v>
      </c>
      <c r="E547" s="2" t="s">
        <v>606</v>
      </c>
      <c r="F547" s="2">
        <v>4551.2</v>
      </c>
      <c r="G547" s="2">
        <f>Таблица2[[#This Row],[Масса 1 шт
(кг)]]*Таблица2[[#This Row],[Кол-во]]</f>
        <v>4551.2</v>
      </c>
    </row>
    <row r="548" spans="1:7" x14ac:dyDescent="0.2">
      <c r="A548" s="2" t="s">
        <v>611</v>
      </c>
      <c r="B548" s="2" t="s">
        <v>47</v>
      </c>
      <c r="C548" s="2" t="s">
        <v>605</v>
      </c>
      <c r="D548" s="2">
        <v>2</v>
      </c>
      <c r="E548" s="2" t="s">
        <v>606</v>
      </c>
      <c r="F548" s="2">
        <v>4535.6000000000004</v>
      </c>
      <c r="G548" s="2">
        <f>Таблица2[[#This Row],[Масса 1 шт
(кг)]]*Таблица2[[#This Row],[Кол-во]]</f>
        <v>9071.2000000000007</v>
      </c>
    </row>
    <row r="549" spans="1:7" x14ac:dyDescent="0.2">
      <c r="A549" s="2" t="s">
        <v>612</v>
      </c>
      <c r="B549" s="2" t="s">
        <v>47</v>
      </c>
      <c r="C549" s="2" t="s">
        <v>605</v>
      </c>
      <c r="D549" s="2">
        <v>2</v>
      </c>
      <c r="E549" s="2" t="s">
        <v>606</v>
      </c>
      <c r="F549" s="2">
        <v>4528.7</v>
      </c>
      <c r="G549" s="2">
        <f>Таблица2[[#This Row],[Масса 1 шт
(кг)]]*Таблица2[[#This Row],[Кол-во]]</f>
        <v>9057.4</v>
      </c>
    </row>
    <row r="550" spans="1:7" x14ac:dyDescent="0.2">
      <c r="A550" s="2" t="s">
        <v>613</v>
      </c>
      <c r="B550" s="2" t="s">
        <v>47</v>
      </c>
      <c r="C550" s="2" t="s">
        <v>605</v>
      </c>
      <c r="D550" s="2">
        <v>1</v>
      </c>
      <c r="E550" s="2" t="s">
        <v>606</v>
      </c>
      <c r="F550" s="2">
        <v>4386.3999999999996</v>
      </c>
      <c r="G550" s="2">
        <f>Таблица2[[#This Row],[Масса 1 шт
(кг)]]*Таблица2[[#This Row],[Кол-во]]</f>
        <v>4386.3999999999996</v>
      </c>
    </row>
    <row r="551" spans="1:7" x14ac:dyDescent="0.2">
      <c r="A551" s="2" t="s">
        <v>614</v>
      </c>
      <c r="B551" s="2" t="s">
        <v>47</v>
      </c>
      <c r="C551" s="2" t="s">
        <v>605</v>
      </c>
      <c r="D551" s="2">
        <v>2</v>
      </c>
      <c r="E551" s="2" t="s">
        <v>606</v>
      </c>
      <c r="F551" s="2">
        <v>4425.2</v>
      </c>
      <c r="G551" s="2">
        <f>Таблица2[[#This Row],[Масса 1 шт
(кг)]]*Таблица2[[#This Row],[Кол-во]]</f>
        <v>8850.4</v>
      </c>
    </row>
    <row r="552" spans="1:7" x14ac:dyDescent="0.2">
      <c r="A552" s="2" t="s">
        <v>615</v>
      </c>
      <c r="B552" s="2" t="s">
        <v>47</v>
      </c>
      <c r="C552" s="2" t="s">
        <v>605</v>
      </c>
      <c r="D552" s="2">
        <v>1</v>
      </c>
      <c r="E552" s="2" t="s">
        <v>606</v>
      </c>
      <c r="F552" s="2">
        <v>4386.3999999999996</v>
      </c>
      <c r="G552" s="2">
        <f>Таблица2[[#This Row],[Масса 1 шт
(кг)]]*Таблица2[[#This Row],[Кол-во]]</f>
        <v>4386.3999999999996</v>
      </c>
    </row>
    <row r="553" spans="1:7" x14ac:dyDescent="0.2">
      <c r="A553" s="2" t="s">
        <v>616</v>
      </c>
      <c r="B553" s="2" t="s">
        <v>47</v>
      </c>
      <c r="C553" s="2" t="s">
        <v>605</v>
      </c>
      <c r="D553" s="2">
        <v>2</v>
      </c>
      <c r="E553" s="2" t="s">
        <v>606</v>
      </c>
      <c r="F553" s="2">
        <v>3757.4</v>
      </c>
      <c r="G553" s="2">
        <f>Таблица2[[#This Row],[Масса 1 шт
(кг)]]*Таблица2[[#This Row],[Кол-во]]</f>
        <v>7514.8</v>
      </c>
    </row>
    <row r="554" spans="1:7" x14ac:dyDescent="0.2">
      <c r="A554" s="2" t="s">
        <v>617</v>
      </c>
      <c r="B554" s="2" t="s">
        <v>47</v>
      </c>
      <c r="C554" s="2" t="s">
        <v>605</v>
      </c>
      <c r="D554" s="2">
        <v>19</v>
      </c>
      <c r="E554" s="2" t="s">
        <v>606</v>
      </c>
      <c r="F554" s="2">
        <v>3763.7</v>
      </c>
      <c r="G554" s="2">
        <f>Таблица2[[#This Row],[Масса 1 шт
(кг)]]*Таблица2[[#This Row],[Кол-во]]</f>
        <v>71510.3</v>
      </c>
    </row>
    <row r="555" spans="1:7" x14ac:dyDescent="0.2">
      <c r="A555" s="2" t="s">
        <v>618</v>
      </c>
      <c r="B555" s="2" t="s">
        <v>47</v>
      </c>
      <c r="C555" s="2" t="s">
        <v>605</v>
      </c>
      <c r="D555" s="2">
        <v>1</v>
      </c>
      <c r="E555" s="2" t="s">
        <v>606</v>
      </c>
      <c r="F555" s="2">
        <v>3772.2</v>
      </c>
      <c r="G555" s="2">
        <f>Таблица2[[#This Row],[Масса 1 шт
(кг)]]*Таблица2[[#This Row],[Кол-во]]</f>
        <v>3772.2</v>
      </c>
    </row>
    <row r="556" spans="1:7" x14ac:dyDescent="0.2">
      <c r="A556" s="2" t="s">
        <v>619</v>
      </c>
      <c r="B556" s="2" t="s">
        <v>47</v>
      </c>
      <c r="C556" s="2" t="s">
        <v>605</v>
      </c>
      <c r="D556" s="2">
        <v>2</v>
      </c>
      <c r="E556" s="2" t="s">
        <v>606</v>
      </c>
      <c r="F556" s="2">
        <v>3796.8</v>
      </c>
      <c r="G556" s="2">
        <f>Таблица2[[#This Row],[Масса 1 шт
(кг)]]*Таблица2[[#This Row],[Кол-во]]</f>
        <v>7593.6</v>
      </c>
    </row>
    <row r="557" spans="1:7" x14ac:dyDescent="0.2">
      <c r="A557" s="2" t="s">
        <v>620</v>
      </c>
      <c r="B557" s="2" t="s">
        <v>47</v>
      </c>
      <c r="C557" s="2" t="s">
        <v>605</v>
      </c>
      <c r="D557" s="2">
        <v>2</v>
      </c>
      <c r="E557" s="2" t="s">
        <v>606</v>
      </c>
      <c r="F557" s="2">
        <v>3785.3</v>
      </c>
      <c r="G557" s="2">
        <f>Таблица2[[#This Row],[Масса 1 шт
(кг)]]*Таблица2[[#This Row],[Кол-во]]</f>
        <v>7570.6</v>
      </c>
    </row>
    <row r="558" spans="1:7" x14ac:dyDescent="0.2">
      <c r="A558" s="2" t="s">
        <v>621</v>
      </c>
      <c r="B558" s="2" t="s">
        <v>47</v>
      </c>
      <c r="C558" s="2" t="s">
        <v>605</v>
      </c>
      <c r="D558" s="2">
        <v>2</v>
      </c>
      <c r="E558" s="2" t="s">
        <v>606</v>
      </c>
      <c r="F558" s="2">
        <v>3796.8</v>
      </c>
      <c r="G558" s="2">
        <f>Таблица2[[#This Row],[Масса 1 шт
(кг)]]*Таблица2[[#This Row],[Кол-во]]</f>
        <v>7593.6</v>
      </c>
    </row>
    <row r="559" spans="1:7" x14ac:dyDescent="0.2">
      <c r="A559" s="2" t="s">
        <v>622</v>
      </c>
      <c r="B559" s="2" t="s">
        <v>47</v>
      </c>
      <c r="C559" s="2" t="s">
        <v>605</v>
      </c>
      <c r="D559" s="2">
        <v>2</v>
      </c>
      <c r="E559" s="2" t="s">
        <v>606</v>
      </c>
      <c r="F559" s="2">
        <v>3757.4</v>
      </c>
      <c r="G559" s="2">
        <f>Таблица2[[#This Row],[Масса 1 шт
(кг)]]*Таблица2[[#This Row],[Кол-во]]</f>
        <v>7514.8</v>
      </c>
    </row>
    <row r="560" spans="1:7" x14ac:dyDescent="0.2">
      <c r="A560" s="2" t="s">
        <v>623</v>
      </c>
      <c r="B560" s="2" t="s">
        <v>169</v>
      </c>
      <c r="C560" s="2" t="s">
        <v>605</v>
      </c>
      <c r="D560" s="2">
        <v>2</v>
      </c>
      <c r="E560" s="2" t="s">
        <v>606</v>
      </c>
      <c r="F560" s="2">
        <v>1753.2</v>
      </c>
      <c r="G560" s="2">
        <f>Таблица2[[#This Row],[Масса 1 шт
(кг)]]*Таблица2[[#This Row],[Кол-во]]</f>
        <v>3506.4</v>
      </c>
    </row>
    <row r="561" spans="1:7" x14ac:dyDescent="0.2">
      <c r="A561" s="2" t="s">
        <v>624</v>
      </c>
      <c r="B561" s="2" t="s">
        <v>169</v>
      </c>
      <c r="C561" s="2" t="s">
        <v>605</v>
      </c>
      <c r="D561" s="2">
        <v>20</v>
      </c>
      <c r="E561" s="2" t="s">
        <v>606</v>
      </c>
      <c r="F561" s="2">
        <v>1764.7</v>
      </c>
      <c r="G561" s="2">
        <f>Таблица2[[#This Row],[Масса 1 шт
(кг)]]*Таблица2[[#This Row],[Кол-во]]</f>
        <v>35294</v>
      </c>
    </row>
    <row r="562" spans="1:7" x14ac:dyDescent="0.2">
      <c r="A562" s="2" t="s">
        <v>625</v>
      </c>
      <c r="B562" s="2" t="s">
        <v>169</v>
      </c>
      <c r="C562" s="2" t="s">
        <v>605</v>
      </c>
      <c r="D562" s="2">
        <v>1</v>
      </c>
      <c r="E562" s="2" t="s">
        <v>606</v>
      </c>
      <c r="F562" s="2">
        <v>1772.8</v>
      </c>
      <c r="G562" s="2">
        <f>Таблица2[[#This Row],[Масса 1 шт
(кг)]]*Таблица2[[#This Row],[Кол-во]]</f>
        <v>1772.8</v>
      </c>
    </row>
    <row r="563" spans="1:7" x14ac:dyDescent="0.2">
      <c r="A563" s="2" t="s">
        <v>626</v>
      </c>
      <c r="B563" s="2" t="s">
        <v>169</v>
      </c>
      <c r="C563" s="2" t="s">
        <v>605</v>
      </c>
      <c r="D563" s="2">
        <v>1</v>
      </c>
      <c r="E563" s="2" t="s">
        <v>606</v>
      </c>
      <c r="F563" s="2">
        <v>1772.8</v>
      </c>
      <c r="G563" s="2">
        <f>Таблица2[[#This Row],[Масса 1 шт
(кг)]]*Таблица2[[#This Row],[Кол-во]]</f>
        <v>1772.8</v>
      </c>
    </row>
    <row r="564" spans="1:7" x14ac:dyDescent="0.2">
      <c r="A564" s="2" t="s">
        <v>627</v>
      </c>
      <c r="B564" s="2" t="s">
        <v>169</v>
      </c>
      <c r="C564" s="2" t="s">
        <v>605</v>
      </c>
      <c r="D564" s="2">
        <v>2</v>
      </c>
      <c r="E564" s="2" t="s">
        <v>606</v>
      </c>
      <c r="F564" s="2">
        <v>1786.1</v>
      </c>
      <c r="G564" s="2">
        <f>Таблица2[[#This Row],[Масса 1 шт
(кг)]]*Таблица2[[#This Row],[Кол-во]]</f>
        <v>3572.2</v>
      </c>
    </row>
    <row r="565" spans="1:7" x14ac:dyDescent="0.2">
      <c r="A565" s="2" t="s">
        <v>628</v>
      </c>
      <c r="B565" s="2" t="s">
        <v>169</v>
      </c>
      <c r="C565" s="2" t="s">
        <v>605</v>
      </c>
      <c r="D565" s="2">
        <v>2</v>
      </c>
      <c r="E565" s="2" t="s">
        <v>606</v>
      </c>
      <c r="F565" s="2">
        <v>1753.2</v>
      </c>
      <c r="G565" s="2">
        <f>Таблица2[[#This Row],[Масса 1 шт
(кг)]]*Таблица2[[#This Row],[Кол-во]]</f>
        <v>3506.4</v>
      </c>
    </row>
    <row r="566" spans="1:7" x14ac:dyDescent="0.2">
      <c r="A566" s="2" t="s">
        <v>629</v>
      </c>
      <c r="B566" s="2" t="s">
        <v>169</v>
      </c>
      <c r="C566" s="2" t="s">
        <v>605</v>
      </c>
      <c r="D566" s="2">
        <v>1</v>
      </c>
      <c r="E566" s="2" t="s">
        <v>606</v>
      </c>
      <c r="F566" s="2">
        <v>1764.7</v>
      </c>
      <c r="G566" s="2">
        <f>Таблица2[[#This Row],[Масса 1 шт
(кг)]]*Таблица2[[#This Row],[Кол-во]]</f>
        <v>1764.7</v>
      </c>
    </row>
    <row r="567" spans="1:7" x14ac:dyDescent="0.2">
      <c r="A567" s="2" t="s">
        <v>630</v>
      </c>
      <c r="B567" s="2" t="s">
        <v>169</v>
      </c>
      <c r="C567" s="2" t="s">
        <v>605</v>
      </c>
      <c r="D567" s="2">
        <v>1</v>
      </c>
      <c r="E567" s="2" t="s">
        <v>606</v>
      </c>
      <c r="F567" s="2">
        <v>1764.7</v>
      </c>
      <c r="G567" s="2">
        <f>Таблица2[[#This Row],[Масса 1 шт
(кг)]]*Таблица2[[#This Row],[Кол-во]]</f>
        <v>1764.7</v>
      </c>
    </row>
    <row r="568" spans="1:7" x14ac:dyDescent="0.2">
      <c r="A568" s="2" t="s">
        <v>633</v>
      </c>
      <c r="B568" s="2" t="s">
        <v>47</v>
      </c>
      <c r="C568" s="2" t="s">
        <v>631</v>
      </c>
      <c r="D568" s="2">
        <v>1</v>
      </c>
      <c r="E568" s="2" t="s">
        <v>632</v>
      </c>
      <c r="F568" s="2">
        <v>4701.6000000000004</v>
      </c>
      <c r="G568" s="2">
        <f>Таблица2[[#This Row],[Масса 1 шт
(кг)]]*Таблица2[[#This Row],[Кол-во]]</f>
        <v>4701.6000000000004</v>
      </c>
    </row>
    <row r="569" spans="1:7" x14ac:dyDescent="0.2">
      <c r="A569" s="2" t="s">
        <v>634</v>
      </c>
      <c r="B569" s="2" t="s">
        <v>47</v>
      </c>
      <c r="C569" s="2" t="s">
        <v>631</v>
      </c>
      <c r="D569" s="2">
        <v>2</v>
      </c>
      <c r="E569" s="2" t="s">
        <v>632</v>
      </c>
      <c r="F569" s="2">
        <v>4551.2</v>
      </c>
      <c r="G569" s="2">
        <f>Таблица2[[#This Row],[Масса 1 шт
(кг)]]*Таблица2[[#This Row],[Кол-во]]</f>
        <v>9102.4</v>
      </c>
    </row>
    <row r="570" spans="1:7" x14ac:dyDescent="0.2">
      <c r="A570" s="2" t="s">
        <v>635</v>
      </c>
      <c r="B570" s="2" t="s">
        <v>47</v>
      </c>
      <c r="C570" s="2" t="s">
        <v>631</v>
      </c>
      <c r="D570" s="2">
        <v>1</v>
      </c>
      <c r="E570" s="2" t="s">
        <v>632</v>
      </c>
      <c r="F570" s="2">
        <v>4535.6000000000004</v>
      </c>
      <c r="G570" s="2">
        <f>Таблица2[[#This Row],[Масса 1 шт
(кг)]]*Таблица2[[#This Row],[Кол-во]]</f>
        <v>4535.6000000000004</v>
      </c>
    </row>
    <row r="571" spans="1:7" x14ac:dyDescent="0.2">
      <c r="A571" s="2" t="s">
        <v>636</v>
      </c>
      <c r="B571" s="2" t="s">
        <v>47</v>
      </c>
      <c r="C571" s="2" t="s">
        <v>631</v>
      </c>
      <c r="D571" s="2">
        <v>1</v>
      </c>
      <c r="E571" s="2" t="s">
        <v>632</v>
      </c>
      <c r="F571" s="2">
        <v>4535.6000000000004</v>
      </c>
      <c r="G571" s="2">
        <f>Таблица2[[#This Row],[Масса 1 шт
(кг)]]*Таблица2[[#This Row],[Кол-во]]</f>
        <v>4535.6000000000004</v>
      </c>
    </row>
    <row r="572" spans="1:7" x14ac:dyDescent="0.2">
      <c r="A572" s="2" t="s">
        <v>637</v>
      </c>
      <c r="B572" s="2" t="s">
        <v>47</v>
      </c>
      <c r="C572" s="2" t="s">
        <v>631</v>
      </c>
      <c r="D572" s="2">
        <v>1</v>
      </c>
      <c r="E572" s="2" t="s">
        <v>632</v>
      </c>
      <c r="F572" s="2">
        <v>4551.2</v>
      </c>
      <c r="G572" s="2">
        <f>Таблица2[[#This Row],[Масса 1 шт
(кг)]]*Таблица2[[#This Row],[Кол-во]]</f>
        <v>4551.2</v>
      </c>
    </row>
    <row r="573" spans="1:7" x14ac:dyDescent="0.2">
      <c r="A573" s="2" t="s">
        <v>638</v>
      </c>
      <c r="B573" s="2" t="s">
        <v>47</v>
      </c>
      <c r="C573" s="2" t="s">
        <v>631</v>
      </c>
      <c r="D573" s="2">
        <v>1</v>
      </c>
      <c r="E573" s="2" t="s">
        <v>632</v>
      </c>
      <c r="F573" s="2">
        <v>4535.6000000000004</v>
      </c>
      <c r="G573" s="2">
        <f>Таблица2[[#This Row],[Масса 1 шт
(кг)]]*Таблица2[[#This Row],[Кол-во]]</f>
        <v>4535.6000000000004</v>
      </c>
    </row>
    <row r="574" spans="1:7" x14ac:dyDescent="0.2">
      <c r="A574" s="2" t="s">
        <v>639</v>
      </c>
      <c r="B574" s="2" t="s">
        <v>47</v>
      </c>
      <c r="C574" s="2" t="s">
        <v>631</v>
      </c>
      <c r="D574" s="2">
        <v>3</v>
      </c>
      <c r="E574" s="2" t="s">
        <v>632</v>
      </c>
      <c r="F574" s="2">
        <v>4551.2</v>
      </c>
      <c r="G574" s="2">
        <f>Таблица2[[#This Row],[Масса 1 шт
(кг)]]*Таблица2[[#This Row],[Кол-во]]</f>
        <v>13653.599999999999</v>
      </c>
    </row>
    <row r="575" spans="1:7" x14ac:dyDescent="0.2">
      <c r="A575" s="2" t="s">
        <v>640</v>
      </c>
      <c r="B575" s="2" t="s">
        <v>47</v>
      </c>
      <c r="C575" s="2" t="s">
        <v>631</v>
      </c>
      <c r="D575" s="2">
        <v>2</v>
      </c>
      <c r="E575" s="2" t="s">
        <v>632</v>
      </c>
      <c r="F575" s="2">
        <v>4535.6000000000004</v>
      </c>
      <c r="G575" s="2">
        <f>Таблица2[[#This Row],[Масса 1 шт
(кг)]]*Таблица2[[#This Row],[Кол-во]]</f>
        <v>9071.2000000000007</v>
      </c>
    </row>
    <row r="576" spans="1:7" x14ac:dyDescent="0.2">
      <c r="A576" s="2" t="s">
        <v>641</v>
      </c>
      <c r="B576" s="2" t="s">
        <v>47</v>
      </c>
      <c r="C576" s="2" t="s">
        <v>631</v>
      </c>
      <c r="D576" s="2">
        <v>1</v>
      </c>
      <c r="E576" s="2" t="s">
        <v>632</v>
      </c>
      <c r="F576" s="2">
        <v>4528.7</v>
      </c>
      <c r="G576" s="2">
        <f>Таблица2[[#This Row],[Масса 1 шт
(кг)]]*Таблица2[[#This Row],[Кол-во]]</f>
        <v>4528.7</v>
      </c>
    </row>
    <row r="577" spans="1:7" x14ac:dyDescent="0.2">
      <c r="A577" s="2" t="s">
        <v>642</v>
      </c>
      <c r="B577" s="2" t="s">
        <v>47</v>
      </c>
      <c r="C577" s="2" t="s">
        <v>631</v>
      </c>
      <c r="D577" s="2">
        <v>1</v>
      </c>
      <c r="E577" s="2" t="s">
        <v>632</v>
      </c>
      <c r="F577" s="2">
        <v>4386.3999999999996</v>
      </c>
      <c r="G577" s="2">
        <f>Таблица2[[#This Row],[Масса 1 шт
(кг)]]*Таблица2[[#This Row],[Кол-во]]</f>
        <v>4386.3999999999996</v>
      </c>
    </row>
    <row r="578" spans="1:7" x14ac:dyDescent="0.2">
      <c r="A578" s="2" t="s">
        <v>643</v>
      </c>
      <c r="B578" s="2" t="s">
        <v>47</v>
      </c>
      <c r="C578" s="2" t="s">
        <v>631</v>
      </c>
      <c r="D578" s="2">
        <v>1</v>
      </c>
      <c r="E578" s="2" t="s">
        <v>632</v>
      </c>
      <c r="F578" s="2">
        <v>4425.1000000000004</v>
      </c>
      <c r="G578" s="2">
        <f>Таблица2[[#This Row],[Масса 1 шт
(кг)]]*Таблица2[[#This Row],[Кол-во]]</f>
        <v>4425.1000000000004</v>
      </c>
    </row>
    <row r="579" spans="1:7" x14ac:dyDescent="0.2">
      <c r="A579" s="2" t="s">
        <v>644</v>
      </c>
      <c r="B579" s="2" t="s">
        <v>47</v>
      </c>
      <c r="C579" s="2" t="s">
        <v>631</v>
      </c>
      <c r="D579" s="2">
        <v>1</v>
      </c>
      <c r="E579" s="2" t="s">
        <v>632</v>
      </c>
      <c r="F579" s="2">
        <v>3757.4</v>
      </c>
      <c r="G579" s="2">
        <f>Таблица2[[#This Row],[Масса 1 шт
(кг)]]*Таблица2[[#This Row],[Кол-во]]</f>
        <v>3757.4</v>
      </c>
    </row>
    <row r="580" spans="1:7" x14ac:dyDescent="0.2">
      <c r="A580" s="2" t="s">
        <v>645</v>
      </c>
      <c r="B580" s="2" t="s">
        <v>47</v>
      </c>
      <c r="C580" s="2" t="s">
        <v>631</v>
      </c>
      <c r="D580" s="2">
        <v>9</v>
      </c>
      <c r="E580" s="2" t="s">
        <v>632</v>
      </c>
      <c r="F580" s="2">
        <v>3763.7</v>
      </c>
      <c r="G580" s="2">
        <f>Таблица2[[#This Row],[Масса 1 шт
(кг)]]*Таблица2[[#This Row],[Кол-во]]</f>
        <v>33873.299999999996</v>
      </c>
    </row>
    <row r="581" spans="1:7" x14ac:dyDescent="0.2">
      <c r="A581" s="2" t="s">
        <v>646</v>
      </c>
      <c r="B581" s="2" t="s">
        <v>47</v>
      </c>
      <c r="C581" s="2" t="s">
        <v>631</v>
      </c>
      <c r="D581" s="2">
        <v>1</v>
      </c>
      <c r="E581" s="2" t="s">
        <v>632</v>
      </c>
      <c r="F581" s="2">
        <v>3772.2</v>
      </c>
      <c r="G581" s="2">
        <f>Таблица2[[#This Row],[Масса 1 шт
(кг)]]*Таблица2[[#This Row],[Кол-во]]</f>
        <v>3772.2</v>
      </c>
    </row>
    <row r="582" spans="1:7" x14ac:dyDescent="0.2">
      <c r="A582" s="2" t="s">
        <v>647</v>
      </c>
      <c r="B582" s="2" t="s">
        <v>47</v>
      </c>
      <c r="C582" s="2" t="s">
        <v>631</v>
      </c>
      <c r="D582" s="2">
        <v>1</v>
      </c>
      <c r="E582" s="2" t="s">
        <v>632</v>
      </c>
      <c r="F582" s="2">
        <v>3796.9</v>
      </c>
      <c r="G582" s="2">
        <f>Таблица2[[#This Row],[Масса 1 шт
(кг)]]*Таблица2[[#This Row],[Кол-во]]</f>
        <v>3796.9</v>
      </c>
    </row>
    <row r="583" spans="1:7" x14ac:dyDescent="0.2">
      <c r="A583" s="2" t="s">
        <v>648</v>
      </c>
      <c r="B583" s="2" t="s">
        <v>47</v>
      </c>
      <c r="C583" s="2" t="s">
        <v>631</v>
      </c>
      <c r="D583" s="2">
        <v>1</v>
      </c>
      <c r="E583" s="2" t="s">
        <v>632</v>
      </c>
      <c r="F583" s="2">
        <v>3785.3</v>
      </c>
      <c r="G583" s="2">
        <f>Таблица2[[#This Row],[Масса 1 шт
(кг)]]*Таблица2[[#This Row],[Кол-во]]</f>
        <v>3785.3</v>
      </c>
    </row>
    <row r="584" spans="1:7" x14ac:dyDescent="0.2">
      <c r="A584" s="2" t="s">
        <v>649</v>
      </c>
      <c r="B584" s="2" t="s">
        <v>47</v>
      </c>
      <c r="C584" s="2" t="s">
        <v>631</v>
      </c>
      <c r="D584" s="2">
        <v>1</v>
      </c>
      <c r="E584" s="2" t="s">
        <v>632</v>
      </c>
      <c r="F584" s="2">
        <v>3796.9</v>
      </c>
      <c r="G584" s="2">
        <f>Таблица2[[#This Row],[Масса 1 шт
(кг)]]*Таблица2[[#This Row],[Кол-во]]</f>
        <v>3796.9</v>
      </c>
    </row>
    <row r="585" spans="1:7" x14ac:dyDescent="0.2">
      <c r="A585" s="2" t="s">
        <v>650</v>
      </c>
      <c r="B585" s="2" t="s">
        <v>47</v>
      </c>
      <c r="C585" s="2" t="s">
        <v>631</v>
      </c>
      <c r="D585" s="2">
        <v>1</v>
      </c>
      <c r="E585" s="2" t="s">
        <v>632</v>
      </c>
      <c r="F585" s="2">
        <v>3757.4</v>
      </c>
      <c r="G585" s="2">
        <f>Таблица2[[#This Row],[Масса 1 шт
(кг)]]*Таблица2[[#This Row],[Кол-во]]</f>
        <v>3757.4</v>
      </c>
    </row>
    <row r="586" spans="1:7" x14ac:dyDescent="0.2">
      <c r="A586" s="2" t="s">
        <v>651</v>
      </c>
      <c r="B586" s="2" t="s">
        <v>169</v>
      </c>
      <c r="C586" s="2" t="s">
        <v>631</v>
      </c>
      <c r="D586" s="2">
        <v>1</v>
      </c>
      <c r="E586" s="2" t="s">
        <v>632</v>
      </c>
      <c r="F586" s="2">
        <v>1753.2</v>
      </c>
      <c r="G586" s="2">
        <f>Таблица2[[#This Row],[Масса 1 шт
(кг)]]*Таблица2[[#This Row],[Кол-во]]</f>
        <v>1753.2</v>
      </c>
    </row>
    <row r="587" spans="1:7" x14ac:dyDescent="0.2">
      <c r="A587" s="2" t="s">
        <v>652</v>
      </c>
      <c r="B587" s="2" t="s">
        <v>169</v>
      </c>
      <c r="C587" s="2" t="s">
        <v>631</v>
      </c>
      <c r="D587" s="2">
        <v>10</v>
      </c>
      <c r="E587" s="2" t="s">
        <v>632</v>
      </c>
      <c r="F587" s="2">
        <v>1764.7</v>
      </c>
      <c r="G587" s="2">
        <f>Таблица2[[#This Row],[Масса 1 шт
(кг)]]*Таблица2[[#This Row],[Кол-во]]</f>
        <v>17647</v>
      </c>
    </row>
    <row r="588" spans="1:7" x14ac:dyDescent="0.2">
      <c r="A588" s="2" t="s">
        <v>653</v>
      </c>
      <c r="B588" s="2" t="s">
        <v>169</v>
      </c>
      <c r="C588" s="2" t="s">
        <v>631</v>
      </c>
      <c r="D588" s="2">
        <v>1</v>
      </c>
      <c r="E588" s="2" t="s">
        <v>632</v>
      </c>
      <c r="F588" s="2">
        <v>1772.8</v>
      </c>
      <c r="G588" s="2">
        <f>Таблица2[[#This Row],[Масса 1 шт
(кг)]]*Таблица2[[#This Row],[Кол-во]]</f>
        <v>1772.8</v>
      </c>
    </row>
    <row r="589" spans="1:7" x14ac:dyDescent="0.2">
      <c r="A589" s="2" t="s">
        <v>654</v>
      </c>
      <c r="B589" s="2" t="s">
        <v>169</v>
      </c>
      <c r="C589" s="2" t="s">
        <v>631</v>
      </c>
      <c r="D589" s="2">
        <v>1</v>
      </c>
      <c r="E589" s="2" t="s">
        <v>632</v>
      </c>
      <c r="F589" s="2">
        <v>1772.8</v>
      </c>
      <c r="G589" s="2">
        <f>Таблица2[[#This Row],[Масса 1 шт
(кг)]]*Таблица2[[#This Row],[Кол-во]]</f>
        <v>1772.8</v>
      </c>
    </row>
    <row r="590" spans="1:7" x14ac:dyDescent="0.2">
      <c r="A590" s="2" t="s">
        <v>655</v>
      </c>
      <c r="B590" s="2" t="s">
        <v>169</v>
      </c>
      <c r="C590" s="2" t="s">
        <v>631</v>
      </c>
      <c r="D590" s="2">
        <v>1</v>
      </c>
      <c r="E590" s="2" t="s">
        <v>632</v>
      </c>
      <c r="F590" s="2">
        <v>1786.1</v>
      </c>
      <c r="G590" s="2">
        <f>Таблица2[[#This Row],[Масса 1 шт
(кг)]]*Таблица2[[#This Row],[Кол-во]]</f>
        <v>1786.1</v>
      </c>
    </row>
    <row r="591" spans="1:7" x14ac:dyDescent="0.2">
      <c r="A591" s="2" t="s">
        <v>656</v>
      </c>
      <c r="B591" s="2" t="s">
        <v>169</v>
      </c>
      <c r="C591" s="2" t="s">
        <v>631</v>
      </c>
      <c r="D591" s="2">
        <v>1</v>
      </c>
      <c r="E591" s="2" t="s">
        <v>632</v>
      </c>
      <c r="F591" s="2">
        <v>1753.2</v>
      </c>
      <c r="G591" s="2">
        <f>Таблица2[[#This Row],[Масса 1 шт
(кг)]]*Таблица2[[#This Row],[Кол-во]]</f>
        <v>1753.2</v>
      </c>
    </row>
    <row r="592" spans="1:7" x14ac:dyDescent="0.2">
      <c r="A592" s="2" t="s">
        <v>659</v>
      </c>
      <c r="B592" s="2" t="s">
        <v>47</v>
      </c>
      <c r="C592" s="2" t="s">
        <v>657</v>
      </c>
      <c r="D592" s="2">
        <v>1</v>
      </c>
      <c r="E592" s="2" t="s">
        <v>658</v>
      </c>
      <c r="F592" s="2">
        <v>4701.6000000000004</v>
      </c>
      <c r="G592" s="2">
        <f>Таблица2[[#This Row],[Масса 1 шт
(кг)]]*Таблица2[[#This Row],[Кол-во]]</f>
        <v>4701.6000000000004</v>
      </c>
    </row>
    <row r="593" spans="1:7" x14ac:dyDescent="0.2">
      <c r="A593" s="2" t="s">
        <v>660</v>
      </c>
      <c r="B593" s="2" t="s">
        <v>47</v>
      </c>
      <c r="C593" s="2" t="s">
        <v>657</v>
      </c>
      <c r="D593" s="2">
        <v>3</v>
      </c>
      <c r="E593" s="2" t="s">
        <v>658</v>
      </c>
      <c r="F593" s="2">
        <v>4551.2</v>
      </c>
      <c r="G593" s="2">
        <f>Таблица2[[#This Row],[Масса 1 шт
(кг)]]*Таблица2[[#This Row],[Кол-во]]</f>
        <v>13653.599999999999</v>
      </c>
    </row>
    <row r="594" spans="1:7" x14ac:dyDescent="0.2">
      <c r="A594" s="2" t="s">
        <v>661</v>
      </c>
      <c r="B594" s="2" t="s">
        <v>47</v>
      </c>
      <c r="C594" s="2" t="s">
        <v>657</v>
      </c>
      <c r="D594" s="2">
        <v>2</v>
      </c>
      <c r="E594" s="2" t="s">
        <v>658</v>
      </c>
      <c r="F594" s="2">
        <v>4535.6000000000004</v>
      </c>
      <c r="G594" s="2">
        <f>Таблица2[[#This Row],[Масса 1 шт
(кг)]]*Таблица2[[#This Row],[Кол-во]]</f>
        <v>9071.2000000000007</v>
      </c>
    </row>
    <row r="595" spans="1:7" x14ac:dyDescent="0.2">
      <c r="A595" s="2" t="s">
        <v>662</v>
      </c>
      <c r="B595" s="2" t="s">
        <v>47</v>
      </c>
      <c r="C595" s="2" t="s">
        <v>657</v>
      </c>
      <c r="D595" s="2">
        <v>1</v>
      </c>
      <c r="E595" s="2" t="s">
        <v>658</v>
      </c>
      <c r="F595" s="2">
        <v>4526.5</v>
      </c>
      <c r="G595" s="2">
        <f>Таблица2[[#This Row],[Масса 1 шт
(кг)]]*Таблица2[[#This Row],[Кол-во]]</f>
        <v>4526.5</v>
      </c>
    </row>
    <row r="596" spans="1:7" x14ac:dyDescent="0.2">
      <c r="A596" s="2" t="s">
        <v>663</v>
      </c>
      <c r="B596" s="2" t="s">
        <v>47</v>
      </c>
      <c r="C596" s="2" t="s">
        <v>657</v>
      </c>
      <c r="D596" s="2">
        <v>1</v>
      </c>
      <c r="E596" s="2" t="s">
        <v>658</v>
      </c>
      <c r="F596" s="2">
        <v>4542.1000000000004</v>
      </c>
      <c r="G596" s="2">
        <f>Таблица2[[#This Row],[Масса 1 шт
(кг)]]*Таблица2[[#This Row],[Кол-во]]</f>
        <v>4542.1000000000004</v>
      </c>
    </row>
    <row r="597" spans="1:7" x14ac:dyDescent="0.2">
      <c r="A597" s="2" t="s">
        <v>664</v>
      </c>
      <c r="B597" s="2" t="s">
        <v>47</v>
      </c>
      <c r="C597" s="2" t="s">
        <v>657</v>
      </c>
      <c r="D597" s="2">
        <v>1</v>
      </c>
      <c r="E597" s="2" t="s">
        <v>658</v>
      </c>
      <c r="F597" s="2">
        <v>4526.5</v>
      </c>
      <c r="G597" s="2">
        <f>Таблица2[[#This Row],[Масса 1 шт
(кг)]]*Таблица2[[#This Row],[Кол-во]]</f>
        <v>4526.5</v>
      </c>
    </row>
    <row r="598" spans="1:7" x14ac:dyDescent="0.2">
      <c r="A598" s="2" t="s">
        <v>665</v>
      </c>
      <c r="B598" s="2" t="s">
        <v>47</v>
      </c>
      <c r="C598" s="2" t="s">
        <v>657</v>
      </c>
      <c r="D598" s="2">
        <v>1</v>
      </c>
      <c r="E598" s="2" t="s">
        <v>658</v>
      </c>
      <c r="F598" s="2">
        <v>4542.1000000000004</v>
      </c>
      <c r="G598" s="2">
        <f>Таблица2[[#This Row],[Масса 1 шт
(кг)]]*Таблица2[[#This Row],[Кол-во]]</f>
        <v>4542.1000000000004</v>
      </c>
    </row>
    <row r="599" spans="1:7" x14ac:dyDescent="0.2">
      <c r="A599" s="2" t="s">
        <v>666</v>
      </c>
      <c r="B599" s="2" t="s">
        <v>47</v>
      </c>
      <c r="C599" s="2" t="s">
        <v>657</v>
      </c>
      <c r="D599" s="2">
        <v>1</v>
      </c>
      <c r="E599" s="2" t="s">
        <v>658</v>
      </c>
      <c r="F599" s="2">
        <v>4552.8999999999996</v>
      </c>
      <c r="G599" s="2">
        <f>Таблица2[[#This Row],[Масса 1 шт
(кг)]]*Таблица2[[#This Row],[Кол-во]]</f>
        <v>4552.8999999999996</v>
      </c>
    </row>
    <row r="600" spans="1:7" x14ac:dyDescent="0.2">
      <c r="A600" s="2" t="s">
        <v>667</v>
      </c>
      <c r="B600" s="2" t="s">
        <v>47</v>
      </c>
      <c r="C600" s="2" t="s">
        <v>657</v>
      </c>
      <c r="D600" s="2">
        <v>1</v>
      </c>
      <c r="E600" s="2" t="s">
        <v>658</v>
      </c>
      <c r="F600" s="2">
        <v>4381.8999999999996</v>
      </c>
      <c r="G600" s="2">
        <f>Таблица2[[#This Row],[Масса 1 шт
(кг)]]*Таблица2[[#This Row],[Кол-во]]</f>
        <v>4381.8999999999996</v>
      </c>
    </row>
    <row r="601" spans="1:7" x14ac:dyDescent="0.2">
      <c r="A601" s="2" t="s">
        <v>668</v>
      </c>
      <c r="B601" s="2" t="s">
        <v>47</v>
      </c>
      <c r="C601" s="2" t="s">
        <v>657</v>
      </c>
      <c r="D601" s="2">
        <v>1</v>
      </c>
      <c r="E601" s="2" t="s">
        <v>658</v>
      </c>
      <c r="F601" s="2">
        <v>4416</v>
      </c>
      <c r="G601" s="2">
        <f>Таблица2[[#This Row],[Масса 1 шт
(кг)]]*Таблица2[[#This Row],[Кол-во]]</f>
        <v>4416</v>
      </c>
    </row>
    <row r="602" spans="1:7" x14ac:dyDescent="0.2">
      <c r="A602" s="2" t="s">
        <v>669</v>
      </c>
      <c r="B602" s="2" t="s">
        <v>47</v>
      </c>
      <c r="C602" s="2" t="s">
        <v>657</v>
      </c>
      <c r="D602" s="2">
        <v>1</v>
      </c>
      <c r="E602" s="2" t="s">
        <v>658</v>
      </c>
      <c r="F602" s="2">
        <v>3757.4</v>
      </c>
      <c r="G602" s="2">
        <f>Таблица2[[#This Row],[Масса 1 шт
(кг)]]*Таблица2[[#This Row],[Кол-во]]</f>
        <v>3757.4</v>
      </c>
    </row>
    <row r="603" spans="1:7" x14ac:dyDescent="0.2">
      <c r="A603" s="2" t="s">
        <v>670</v>
      </c>
      <c r="B603" s="2" t="s">
        <v>47</v>
      </c>
      <c r="C603" s="2" t="s">
        <v>657</v>
      </c>
      <c r="D603" s="2">
        <v>8</v>
      </c>
      <c r="E603" s="2" t="s">
        <v>658</v>
      </c>
      <c r="F603" s="2">
        <v>3763.7</v>
      </c>
      <c r="G603" s="2">
        <f>Таблица2[[#This Row],[Масса 1 шт
(кг)]]*Таблица2[[#This Row],[Кол-во]]</f>
        <v>30109.599999999999</v>
      </c>
    </row>
    <row r="604" spans="1:7" x14ac:dyDescent="0.2">
      <c r="A604" s="2" t="s">
        <v>671</v>
      </c>
      <c r="B604" s="2" t="s">
        <v>47</v>
      </c>
      <c r="C604" s="2" t="s">
        <v>657</v>
      </c>
      <c r="D604" s="2">
        <v>1</v>
      </c>
      <c r="E604" s="2" t="s">
        <v>658</v>
      </c>
      <c r="F604" s="2">
        <v>3796.9</v>
      </c>
      <c r="G604" s="2">
        <f>Таблица2[[#This Row],[Масса 1 шт
(кг)]]*Таблица2[[#This Row],[Кол-во]]</f>
        <v>3796.9</v>
      </c>
    </row>
    <row r="605" spans="1:7" x14ac:dyDescent="0.2">
      <c r="A605" s="2" t="s">
        <v>672</v>
      </c>
      <c r="B605" s="2" t="s">
        <v>47</v>
      </c>
      <c r="C605" s="2" t="s">
        <v>657</v>
      </c>
      <c r="D605" s="2">
        <v>1</v>
      </c>
      <c r="E605" s="2" t="s">
        <v>658</v>
      </c>
      <c r="F605" s="2">
        <v>3785.3</v>
      </c>
      <c r="G605" s="2">
        <f>Таблица2[[#This Row],[Масса 1 шт
(кг)]]*Таблица2[[#This Row],[Кол-во]]</f>
        <v>3785.3</v>
      </c>
    </row>
    <row r="606" spans="1:7" x14ac:dyDescent="0.2">
      <c r="A606" s="2" t="s">
        <v>673</v>
      </c>
      <c r="B606" s="2" t="s">
        <v>47</v>
      </c>
      <c r="C606" s="2" t="s">
        <v>657</v>
      </c>
      <c r="D606" s="2">
        <v>1</v>
      </c>
      <c r="E606" s="2" t="s">
        <v>658</v>
      </c>
      <c r="F606" s="2">
        <v>3796.9</v>
      </c>
      <c r="G606" s="2">
        <f>Таблица2[[#This Row],[Масса 1 шт
(кг)]]*Таблица2[[#This Row],[Кол-во]]</f>
        <v>3796.9</v>
      </c>
    </row>
    <row r="607" spans="1:7" x14ac:dyDescent="0.2">
      <c r="A607" s="2" t="s">
        <v>674</v>
      </c>
      <c r="B607" s="2" t="s">
        <v>47</v>
      </c>
      <c r="C607" s="2" t="s">
        <v>657</v>
      </c>
      <c r="D607" s="2">
        <v>1</v>
      </c>
      <c r="E607" s="2" t="s">
        <v>658</v>
      </c>
      <c r="F607" s="2">
        <v>3763.7</v>
      </c>
      <c r="G607" s="2">
        <f>Таблица2[[#This Row],[Масса 1 шт
(кг)]]*Таблица2[[#This Row],[Кол-во]]</f>
        <v>3763.7</v>
      </c>
    </row>
    <row r="608" spans="1:7" x14ac:dyDescent="0.2">
      <c r="A608" s="2" t="s">
        <v>675</v>
      </c>
      <c r="B608" s="2" t="s">
        <v>169</v>
      </c>
      <c r="C608" s="2" t="s">
        <v>657</v>
      </c>
      <c r="D608" s="2">
        <v>1</v>
      </c>
      <c r="E608" s="2" t="s">
        <v>658</v>
      </c>
      <c r="F608" s="2">
        <v>1753.2</v>
      </c>
      <c r="G608" s="2">
        <f>Таблица2[[#This Row],[Масса 1 шт
(кг)]]*Таблица2[[#This Row],[Кол-во]]</f>
        <v>1753.2</v>
      </c>
    </row>
    <row r="609" spans="1:7" x14ac:dyDescent="0.2">
      <c r="A609" s="2" t="s">
        <v>676</v>
      </c>
      <c r="B609" s="2" t="s">
        <v>169</v>
      </c>
      <c r="C609" s="2" t="s">
        <v>657</v>
      </c>
      <c r="D609" s="2">
        <v>10</v>
      </c>
      <c r="E609" s="2" t="s">
        <v>658</v>
      </c>
      <c r="F609" s="2">
        <v>1764.7</v>
      </c>
      <c r="G609" s="2">
        <f>Таблица2[[#This Row],[Масса 1 шт
(кг)]]*Таблица2[[#This Row],[Кол-во]]</f>
        <v>17647</v>
      </c>
    </row>
    <row r="610" spans="1:7" x14ac:dyDescent="0.2">
      <c r="A610" s="2" t="s">
        <v>677</v>
      </c>
      <c r="B610" s="2" t="s">
        <v>169</v>
      </c>
      <c r="C610" s="2" t="s">
        <v>657</v>
      </c>
      <c r="D610" s="2">
        <v>1</v>
      </c>
      <c r="E610" s="2" t="s">
        <v>658</v>
      </c>
      <c r="F610" s="2">
        <v>1786.1</v>
      </c>
      <c r="G610" s="2">
        <f>Таблица2[[#This Row],[Масса 1 шт
(кг)]]*Таблица2[[#This Row],[Кол-во]]</f>
        <v>1786.1</v>
      </c>
    </row>
    <row r="611" spans="1:7" x14ac:dyDescent="0.2">
      <c r="A611" s="2" t="s">
        <v>678</v>
      </c>
      <c r="B611" s="2" t="s">
        <v>169</v>
      </c>
      <c r="C611" s="2" t="s">
        <v>657</v>
      </c>
      <c r="D611" s="2">
        <v>1</v>
      </c>
      <c r="E611" s="2" t="s">
        <v>658</v>
      </c>
      <c r="F611" s="2">
        <v>1779.2</v>
      </c>
      <c r="G611" s="2">
        <f>Таблица2[[#This Row],[Масса 1 шт
(кг)]]*Таблица2[[#This Row],[Кол-во]]</f>
        <v>1779.2</v>
      </c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E7BF-CB2E-4D42-99E4-3B99A3E4CD93}">
  <dimension ref="A1:R269"/>
  <sheetViews>
    <sheetView workbookViewId="0">
      <pane ySplit="1" topLeftCell="A2" activePane="bottomLeft" state="frozen"/>
      <selection pane="bottomLeft" activeCell="G9" sqref="G9"/>
    </sheetView>
  </sheetViews>
  <sheetFormatPr defaultColWidth="9.140625" defaultRowHeight="12.75" x14ac:dyDescent="0.2"/>
  <cols>
    <col min="1" max="1" width="4.85546875" style="2" customWidth="1"/>
    <col min="2" max="2" width="10" style="2" customWidth="1"/>
    <col min="3" max="3" width="14.7109375" style="2" customWidth="1"/>
    <col min="4" max="4" width="22.140625" style="2" customWidth="1"/>
    <col min="5" max="5" width="10" style="2" customWidth="1"/>
    <col min="6" max="6" width="19.42578125" style="2" hidden="1" customWidth="1"/>
    <col min="7" max="7" width="14.28515625" style="2" customWidth="1"/>
    <col min="8" max="9" width="14.28515625" style="4" customWidth="1"/>
    <col min="10" max="10" width="14.42578125" style="2" customWidth="1"/>
    <col min="11" max="13" width="15.140625" style="2" customWidth="1"/>
    <col min="14" max="14" width="15.85546875" style="2" customWidth="1"/>
    <col min="15" max="16" width="15.140625" style="2" customWidth="1"/>
    <col min="17" max="17" width="43.85546875" style="27" customWidth="1"/>
    <col min="18" max="16384" width="9.140625" style="1"/>
  </cols>
  <sheetData>
    <row r="1" spans="1:18" s="3" customFormat="1" ht="40.5" customHeight="1" thickBot="1" x14ac:dyDescent="0.3">
      <c r="A1" s="20" t="s">
        <v>0</v>
      </c>
      <c r="B1" s="20" t="s">
        <v>1</v>
      </c>
      <c r="C1" s="20" t="s">
        <v>2</v>
      </c>
      <c r="D1" s="53" t="s">
        <v>712</v>
      </c>
      <c r="E1" s="20" t="s">
        <v>4</v>
      </c>
      <c r="F1" s="20" t="s">
        <v>11</v>
      </c>
      <c r="G1" s="20" t="s">
        <v>9</v>
      </c>
      <c r="H1" s="21" t="s">
        <v>36</v>
      </c>
      <c r="I1" s="21" t="s">
        <v>35</v>
      </c>
      <c r="J1" s="20" t="s">
        <v>10</v>
      </c>
      <c r="K1" s="22" t="s">
        <v>37</v>
      </c>
      <c r="L1" s="22" t="s">
        <v>38</v>
      </c>
      <c r="M1" s="20" t="s">
        <v>12</v>
      </c>
      <c r="N1" s="22" t="s">
        <v>34</v>
      </c>
      <c r="O1" s="20" t="s">
        <v>16</v>
      </c>
      <c r="P1" s="20" t="s">
        <v>28</v>
      </c>
      <c r="Q1" s="20" t="s">
        <v>7</v>
      </c>
    </row>
    <row r="2" spans="1:18" x14ac:dyDescent="0.2">
      <c r="A2" s="24">
        <v>1</v>
      </c>
      <c r="B2" s="24" t="s">
        <v>51</v>
      </c>
      <c r="C2" s="24" t="str">
        <f>VLOOKUP(Таблица1[[#This Row],[Марка]],Таблица2[[#All],[Марка]:[Наименование]],2,TRUE)</f>
        <v>Балка</v>
      </c>
      <c r="D2" s="24" t="str">
        <f>CONCATENATE(Таблица1[[#This Row],[Марка]],Таблица1[[#This Row],[Наименование]])</f>
        <v>1Б1-4Балка</v>
      </c>
      <c r="E2" s="24">
        <v>2</v>
      </c>
      <c r="F2" s="24">
        <f t="shared" ref="F2:F8" si="0">SUMIF(B:B,B2,E:E)</f>
        <v>2</v>
      </c>
      <c r="G2" s="24" t="s">
        <v>679</v>
      </c>
      <c r="H2" s="25">
        <v>9102.4</v>
      </c>
      <c r="I2" s="25">
        <f>IFERROR((VLOOKUP(Таблица1[[#This Row],[Марка]],Таблица2[[#All],[Марка]:[Масса общая
(кг)]],7,0)*Таблица1[[#This Row],[Кол-во]]),"0.00")</f>
        <v>27307.199999999997</v>
      </c>
      <c r="J2" s="26">
        <v>45666</v>
      </c>
      <c r="K2" s="26">
        <f>Таблица1[[#This Row],[Дата отгрузки]]+2</f>
        <v>45668</v>
      </c>
      <c r="L2" s="26">
        <v>45670</v>
      </c>
      <c r="M2" s="24" t="s">
        <v>681</v>
      </c>
      <c r="N2" s="25">
        <f>(Таблица1[[#This Row],[Масса по КМД
(общая)]]/1000)*Договор!$B$4</f>
        <v>5079139.1999999993</v>
      </c>
      <c r="O2" s="24"/>
      <c r="P2" s="24"/>
      <c r="Q2" s="51"/>
      <c r="R2" s="4"/>
    </row>
    <row r="3" spans="1:18" x14ac:dyDescent="0.2">
      <c r="A3" s="24">
        <v>2</v>
      </c>
      <c r="B3" s="24" t="s">
        <v>53</v>
      </c>
      <c r="C3" s="24" t="str">
        <f>VLOOKUP(Таблица1[[#This Row],[Марка]],Таблица2[[#All],[Марка]:[Наименование]],2,TRUE)</f>
        <v>Балка</v>
      </c>
      <c r="D3" s="24" t="str">
        <f>CONCATENATE(Таблица1[[#This Row],[Марка]],Таблица1[[#This Row],[Наименование]])</f>
        <v>1Б1-6Балка</v>
      </c>
      <c r="E3" s="24">
        <v>1</v>
      </c>
      <c r="F3" s="24">
        <f t="shared" si="0"/>
        <v>1</v>
      </c>
      <c r="G3" s="24" t="s">
        <v>679</v>
      </c>
      <c r="H3" s="25">
        <v>4528.7</v>
      </c>
      <c r="I3" s="25">
        <f>IFERROR((VLOOKUP(Таблица1[[#This Row],[Марка]],Таблица2[[#All],[Марка]:[Масса общая
(кг)]],7,0)*Таблица1[[#This Row],[Кол-во]]),"0.00")</f>
        <v>4528.7</v>
      </c>
      <c r="J3" s="26">
        <v>45666</v>
      </c>
      <c r="K3" s="26">
        <f>Таблица1[[#This Row],[Дата отгрузки]]+2</f>
        <v>45668</v>
      </c>
      <c r="L3" s="26">
        <v>45670</v>
      </c>
      <c r="M3" s="24" t="s">
        <v>681</v>
      </c>
      <c r="N3" s="25">
        <f>(Таблица1[[#This Row],[Масса по КМД
(общая)]]/1000)*Договор!$B$4</f>
        <v>842338.2</v>
      </c>
      <c r="O3" s="24"/>
      <c r="P3" s="24"/>
      <c r="Q3" s="51"/>
    </row>
    <row r="4" spans="1:18" x14ac:dyDescent="0.2">
      <c r="A4" s="24">
        <v>3</v>
      </c>
      <c r="B4" s="24" t="s">
        <v>608</v>
      </c>
      <c r="C4" s="24" t="str">
        <f>VLOOKUP(Таблица1[[#This Row],[Марка]],Таблица2[[#All],[Марка]:[Наименование]],2,TRUE)</f>
        <v>Балка</v>
      </c>
      <c r="D4" s="24" t="str">
        <f>CONCATENATE(Таблица1[[#This Row],[Марка]],Таблица1[[#This Row],[Наименование]])</f>
        <v>2Б1-2Балка</v>
      </c>
      <c r="E4" s="24">
        <v>1</v>
      </c>
      <c r="F4" s="24">
        <f t="shared" si="0"/>
        <v>8</v>
      </c>
      <c r="G4" s="24" t="s">
        <v>679</v>
      </c>
      <c r="H4" s="25">
        <v>4551.2</v>
      </c>
      <c r="I4" s="25">
        <f>IFERROR((VLOOKUP(Таблица1[[#This Row],[Марка]],Таблица2[[#All],[Марка]:[Масса общая
(кг)]],7,0)*Таблица1[[#This Row],[Кол-во]]),"0.00")</f>
        <v>50063.199999999997</v>
      </c>
      <c r="J4" s="26">
        <v>45666</v>
      </c>
      <c r="K4" s="26">
        <f>Таблица1[[#This Row],[Дата отгрузки]]+2</f>
        <v>45668</v>
      </c>
      <c r="L4" s="26">
        <v>45670</v>
      </c>
      <c r="M4" s="24" t="s">
        <v>681</v>
      </c>
      <c r="N4" s="25">
        <f>(Таблица1[[#This Row],[Масса по КМД
(общая)]]/1000)*Договор!$B$4</f>
        <v>9311755.1999999993</v>
      </c>
      <c r="O4" s="24"/>
      <c r="P4" s="24"/>
      <c r="Q4" s="51"/>
    </row>
    <row r="5" spans="1:18" x14ac:dyDescent="0.2">
      <c r="A5" s="24">
        <v>4</v>
      </c>
      <c r="B5" s="24" t="s">
        <v>49</v>
      </c>
      <c r="C5" s="24" t="str">
        <f>VLOOKUP(Таблица1[[#This Row],[Марка]],Таблица2[[#All],[Марка]:[Наименование]],2,TRUE)</f>
        <v>Балка</v>
      </c>
      <c r="D5" s="24" t="str">
        <f>CONCATENATE(Таблица1[[#This Row],[Марка]],Таблица1[[#This Row],[Наименование]])</f>
        <v>1Б1-2Балка</v>
      </c>
      <c r="E5" s="24">
        <v>1</v>
      </c>
      <c r="F5" s="24">
        <f t="shared" si="0"/>
        <v>1</v>
      </c>
      <c r="G5" s="24" t="s">
        <v>680</v>
      </c>
      <c r="H5" s="25">
        <v>4517.2</v>
      </c>
      <c r="I5" s="25">
        <f>IFERROR((VLOOKUP(Таблица1[[#This Row],[Марка]],Таблица2[[#All],[Марка]:[Масса общая
(кг)]],7,0)*Таблица1[[#This Row],[Кол-во]]),"0.00")</f>
        <v>4517.2</v>
      </c>
      <c r="J5" s="26">
        <v>45666</v>
      </c>
      <c r="K5" s="26">
        <f>Таблица1[[#This Row],[Дата отгрузки]]+2</f>
        <v>45668</v>
      </c>
      <c r="L5" s="26">
        <v>45670</v>
      </c>
      <c r="M5" s="24" t="s">
        <v>682</v>
      </c>
      <c r="N5" s="25">
        <f>(Таблица1[[#This Row],[Масса по КМД
(общая)]]/1000)*Договор!$B$4</f>
        <v>840199.2</v>
      </c>
      <c r="O5" s="24"/>
      <c r="P5" s="24"/>
      <c r="Q5" s="51"/>
    </row>
    <row r="6" spans="1:18" x14ac:dyDescent="0.2">
      <c r="A6" s="24">
        <v>5</v>
      </c>
      <c r="B6" s="24" t="s">
        <v>608</v>
      </c>
      <c r="C6" s="24" t="str">
        <f>VLOOKUP(Таблица1[[#This Row],[Марка]],Таблица2[[#All],[Марка]:[Наименование]],2,TRUE)</f>
        <v>Балка</v>
      </c>
      <c r="D6" s="24" t="str">
        <f>CONCATENATE(Таблица1[[#This Row],[Марка]],Таблица1[[#This Row],[Наименование]])</f>
        <v>2Б1-2Балка</v>
      </c>
      <c r="E6" s="24">
        <v>3</v>
      </c>
      <c r="F6" s="24">
        <f t="shared" si="0"/>
        <v>8</v>
      </c>
      <c r="G6" s="24" t="s">
        <v>680</v>
      </c>
      <c r="H6" s="25">
        <v>13653.599999999999</v>
      </c>
      <c r="I6" s="25">
        <f>IFERROR((VLOOKUP(Таблица1[[#This Row],[Марка]],Таблица2[[#All],[Марка]:[Масса общая
(кг)]],7,0)*Таблица1[[#This Row],[Кол-во]]),"0.00")</f>
        <v>150189.59999999998</v>
      </c>
      <c r="J6" s="26">
        <v>45666</v>
      </c>
      <c r="K6" s="26">
        <f>Таблица1[[#This Row],[Дата отгрузки]]+2</f>
        <v>45668</v>
      </c>
      <c r="L6" s="26">
        <v>45670</v>
      </c>
      <c r="M6" s="24" t="s">
        <v>682</v>
      </c>
      <c r="N6" s="25">
        <f>(Таблица1[[#This Row],[Масса по КМД
(общая)]]/1000)*Договор!$B$4</f>
        <v>27935265.599999998</v>
      </c>
      <c r="O6" s="24"/>
      <c r="P6" s="24"/>
      <c r="Q6" s="51"/>
    </row>
    <row r="7" spans="1:18" x14ac:dyDescent="0.2">
      <c r="A7" s="24">
        <v>6</v>
      </c>
      <c r="B7" s="24" t="s">
        <v>52</v>
      </c>
      <c r="C7" s="24" t="str">
        <f>VLOOKUP(Таблица1[[#This Row],[Марка]],Таблица2[[#All],[Марка]:[Наименование]],2,TRUE)</f>
        <v>Балка</v>
      </c>
      <c r="D7" s="24" t="str">
        <f>CONCATENATE(Таблица1[[#This Row],[Марка]],Таблица1[[#This Row],[Наименование]])</f>
        <v>1Б1-5Балка</v>
      </c>
      <c r="E7" s="24">
        <v>2</v>
      </c>
      <c r="F7" s="24">
        <f t="shared" si="0"/>
        <v>2</v>
      </c>
      <c r="G7" s="24" t="s">
        <v>688</v>
      </c>
      <c r="H7" s="25">
        <v>9071.2000000000007</v>
      </c>
      <c r="I7" s="25">
        <f>IFERROR((VLOOKUP(Таблица1[[#This Row],[Марка]],Таблица2[[#All],[Марка]:[Масса общая
(кг)]],7,0)*Таблица1[[#This Row],[Кол-во]]),"0.00")</f>
        <v>18142.400000000001</v>
      </c>
      <c r="J7" s="26">
        <v>45670</v>
      </c>
      <c r="K7" s="26">
        <f>Таблица1[[#This Row],[Дата отгрузки]]+2</f>
        <v>45672</v>
      </c>
      <c r="L7" s="26">
        <v>45672</v>
      </c>
      <c r="M7" s="24" t="s">
        <v>687</v>
      </c>
      <c r="N7" s="25">
        <f>(Таблица1[[#This Row],[Масса по КМД
(общая)]]/1000)*Договор!$B$4</f>
        <v>3374486.4000000004</v>
      </c>
      <c r="O7" s="24"/>
      <c r="P7" s="24"/>
      <c r="Q7" s="51"/>
    </row>
    <row r="8" spans="1:18" x14ac:dyDescent="0.2">
      <c r="A8" s="24">
        <v>7</v>
      </c>
      <c r="B8" s="24" t="s">
        <v>624</v>
      </c>
      <c r="C8" s="24" t="str">
        <f>VLOOKUP(Таблица1[[#This Row],[Марка]],Таблица2[[#All],[Марка]:[Наименование]],2,TRUE)</f>
        <v>Колонна</v>
      </c>
      <c r="D8" s="24" t="str">
        <f>CONCATENATE(Таблица1[[#This Row],[Марка]],Таблица1[[#This Row],[Наименование]])</f>
        <v>2К2-2Колонна</v>
      </c>
      <c r="E8" s="24">
        <v>6</v>
      </c>
      <c r="F8" s="24">
        <f t="shared" si="0"/>
        <v>14</v>
      </c>
      <c r="G8" s="24" t="s">
        <v>688</v>
      </c>
      <c r="H8" s="25">
        <v>10588.2</v>
      </c>
      <c r="I8" s="25">
        <f>IFERROR((VLOOKUP(Таблица1[[#This Row],[Марка]],Таблица2[[#All],[Марка]:[Масса общая
(кг)]],7,0)*Таблица1[[#This Row],[Кол-во]]),"0.00")</f>
        <v>211764</v>
      </c>
      <c r="J8" s="26">
        <v>45670</v>
      </c>
      <c r="K8" s="26">
        <f>Таблица1[[#This Row],[Дата отгрузки]]+2</f>
        <v>45672</v>
      </c>
      <c r="L8" s="26">
        <v>45672</v>
      </c>
      <c r="M8" s="24" t="s">
        <v>687</v>
      </c>
      <c r="N8" s="25">
        <f>(Таблица1[[#This Row],[Масса по КМД
(общая)]]/1000)*Договор!$B$4</f>
        <v>39388104</v>
      </c>
      <c r="O8" s="24"/>
      <c r="P8" s="24"/>
      <c r="Q8" s="51"/>
    </row>
    <row r="9" spans="1:18" x14ac:dyDescent="0.2">
      <c r="A9" s="24">
        <v>8</v>
      </c>
      <c r="B9" s="24" t="s">
        <v>128</v>
      </c>
      <c r="C9" s="24" t="str">
        <f>VLOOKUP(Таблица1[[#This Row],[Марка]],Таблица2[[#All],[Марка]:[Наименование]],2,TRUE)</f>
        <v>Балка</v>
      </c>
      <c r="D9" s="24" t="str">
        <f>CONCATENATE(Таблица1[[#This Row],[Марка]],Таблица1[[#This Row],[Наименование]])</f>
        <v>1Б8-5Балка</v>
      </c>
      <c r="E9" s="24">
        <v>1</v>
      </c>
      <c r="F9" s="24"/>
      <c r="G9" s="24" t="s">
        <v>689</v>
      </c>
      <c r="H9" s="25">
        <v>3763.7</v>
      </c>
      <c r="I9" s="25">
        <f>IFERROR((VLOOKUP(Таблица1[[#This Row],[Марка]],Таблица2[[#All],[Марка]:[Масса общая
(кг)]],7,0)*Таблица1[[#This Row],[Кол-во]]),"0.00")</f>
        <v>18818.5</v>
      </c>
      <c r="J9" s="26">
        <v>45765</v>
      </c>
      <c r="K9" s="26">
        <f>Таблица1[[#This Row],[Дата отгрузки]]+3</f>
        <v>45768</v>
      </c>
      <c r="L9" s="26">
        <f>Таблица1[[#This Row],[Дата отгрузки]]+3</f>
        <v>45768</v>
      </c>
      <c r="M9" s="24" t="s">
        <v>691</v>
      </c>
      <c r="N9" s="25">
        <f>(Таблица1[[#This Row],[Масса по КМД
(общая)]]/1000)*Договор!$B$4</f>
        <v>3500241</v>
      </c>
      <c r="O9" s="24"/>
      <c r="P9" s="24"/>
      <c r="Q9" s="51"/>
    </row>
    <row r="10" spans="1:18" x14ac:dyDescent="0.2">
      <c r="A10" s="24">
        <v>9</v>
      </c>
      <c r="B10" s="24" t="s">
        <v>129</v>
      </c>
      <c r="C10" s="24" t="str">
        <f>VLOOKUP(Таблица1[[#This Row],[Марка]],Таблица2[[#All],[Марка]:[Наименование]],2,TRUE)</f>
        <v>Балка</v>
      </c>
      <c r="D10" s="24" t="str">
        <f>CONCATENATE(Таблица1[[#This Row],[Марка]],Таблица1[[#This Row],[Наименование]])</f>
        <v>1Б8-6Балка</v>
      </c>
      <c r="E10" s="24">
        <v>1</v>
      </c>
      <c r="F10" s="24"/>
      <c r="G10" s="24" t="s">
        <v>689</v>
      </c>
      <c r="H10" s="25">
        <v>3757.4</v>
      </c>
      <c r="I10" s="25">
        <f>IFERROR((VLOOKUP(Таблица1[[#This Row],[Марка]],Таблица2[[#All],[Марка]:[Масса общая
(кг)]],7,0)*Таблица1[[#This Row],[Кол-во]]),"0.00")</f>
        <v>3757.4</v>
      </c>
      <c r="J10" s="26">
        <v>45765</v>
      </c>
      <c r="K10" s="26">
        <f>Таблица1[[#This Row],[Дата отгрузки]]+3</f>
        <v>45768</v>
      </c>
      <c r="L10" s="26">
        <f>Таблица1[[#This Row],[Дата отгрузки]]+3</f>
        <v>45768</v>
      </c>
      <c r="M10" s="24" t="s">
        <v>691</v>
      </c>
      <c r="N10" s="25">
        <f>(Таблица1[[#This Row],[Масса по КМД
(общая)]]/1000)*Договор!$B$4</f>
        <v>698876.4</v>
      </c>
      <c r="O10" s="24"/>
      <c r="P10" s="24"/>
      <c r="Q10" s="51"/>
    </row>
    <row r="11" spans="1:18" x14ac:dyDescent="0.2">
      <c r="A11" s="24">
        <v>10</v>
      </c>
      <c r="B11" s="24" t="s">
        <v>624</v>
      </c>
      <c r="C11" s="24" t="str">
        <f>VLOOKUP(Таблица1[[#This Row],[Марка]],Таблица2[[#All],[Марка]:[Наименование]],2,TRUE)</f>
        <v>Колонна</v>
      </c>
      <c r="D11" s="24" t="str">
        <f>CONCATENATE(Таблица1[[#This Row],[Марка]],Таблица1[[#This Row],[Наименование]])</f>
        <v>2К2-2Колонна</v>
      </c>
      <c r="E11" s="24">
        <v>6</v>
      </c>
      <c r="F11" s="24"/>
      <c r="G11" s="24" t="s">
        <v>689</v>
      </c>
      <c r="H11" s="25">
        <v>10588.2</v>
      </c>
      <c r="I11" s="25">
        <f>IFERROR((VLOOKUP(Таблица1[[#This Row],[Марка]],Таблица2[[#All],[Марка]:[Масса общая
(кг)]],7,0)*Таблица1[[#This Row],[Кол-во]]),"0.00")</f>
        <v>211764</v>
      </c>
      <c r="J11" s="26">
        <v>45765</v>
      </c>
      <c r="K11" s="26">
        <f>Таблица1[[#This Row],[Дата отгрузки]]+3</f>
        <v>45768</v>
      </c>
      <c r="L11" s="26">
        <f>Таблица1[[#This Row],[Дата отгрузки]]+3</f>
        <v>45768</v>
      </c>
      <c r="M11" s="24" t="s">
        <v>691</v>
      </c>
      <c r="N11" s="25">
        <f>(Таблица1[[#This Row],[Масса по КМД
(общая)]]/1000)*Договор!$B$4</f>
        <v>39388104</v>
      </c>
      <c r="O11" s="24"/>
      <c r="P11" s="24"/>
      <c r="Q11" s="51"/>
    </row>
    <row r="12" spans="1:18" x14ac:dyDescent="0.2">
      <c r="A12" s="24">
        <v>11</v>
      </c>
      <c r="B12" s="24" t="s">
        <v>616</v>
      </c>
      <c r="C12" s="24" t="str">
        <f>VLOOKUP(Таблица1[[#This Row],[Марка]],Таблица2[[#All],[Марка]:[Наименование]],2,TRUE)</f>
        <v>Балка</v>
      </c>
      <c r="D12" s="24" t="str">
        <f>CONCATENATE(Таблица1[[#This Row],[Марка]],Таблица1[[#This Row],[Наименование]])</f>
        <v>2Б8-1Балка</v>
      </c>
      <c r="E12" s="24">
        <v>1</v>
      </c>
      <c r="F12" s="24"/>
      <c r="G12" s="24" t="s">
        <v>690</v>
      </c>
      <c r="H12" s="25">
        <v>3757.4</v>
      </c>
      <c r="I12" s="25">
        <f>IFERROR((VLOOKUP(Таблица1[[#This Row],[Марка]],Таблица2[[#All],[Марка]:[Масса общая
(кг)]],7,0)*Таблица1[[#This Row],[Кол-во]]),"0.00")</f>
        <v>7514.8</v>
      </c>
      <c r="J12" s="26">
        <v>45765</v>
      </c>
      <c r="K12" s="26">
        <f>Таблица1[[#This Row],[Дата отгрузки]]+3</f>
        <v>45768</v>
      </c>
      <c r="L12" s="26">
        <f>Таблица1[[#This Row],[Дата отгрузки]]+3</f>
        <v>45768</v>
      </c>
      <c r="M12" s="24" t="s">
        <v>692</v>
      </c>
      <c r="N12" s="25">
        <f>(Таблица1[[#This Row],[Масса по КМД
(общая)]]/1000)*Договор!$B$4</f>
        <v>1397752.8</v>
      </c>
      <c r="O12" s="24"/>
      <c r="P12" s="24"/>
      <c r="Q12" s="51"/>
    </row>
    <row r="13" spans="1:18" x14ac:dyDescent="0.2">
      <c r="A13" s="24">
        <v>12</v>
      </c>
      <c r="B13" s="24" t="s">
        <v>617</v>
      </c>
      <c r="C13" s="24" t="str">
        <f>VLOOKUP(Таблица1[[#This Row],[Марка]],Таблица2[[#All],[Марка]:[Наименование]],2,TRUE)</f>
        <v>Балка</v>
      </c>
      <c r="D13" s="24" t="str">
        <f>CONCATENATE(Таблица1[[#This Row],[Марка]],Таблица1[[#This Row],[Наименование]])</f>
        <v>2Б8-2Балка</v>
      </c>
      <c r="E13" s="24">
        <v>4</v>
      </c>
      <c r="F13" s="24"/>
      <c r="G13" s="24" t="s">
        <v>690</v>
      </c>
      <c r="H13" s="25">
        <v>15054.8</v>
      </c>
      <c r="I13" s="25">
        <f>IFERROR((VLOOKUP(Таблица1[[#This Row],[Марка]],Таблица2[[#All],[Марка]:[Масса общая
(кг)]],7,0)*Таблица1[[#This Row],[Кол-во]]),"0.00")</f>
        <v>286041.2</v>
      </c>
      <c r="J13" s="26">
        <v>45765</v>
      </c>
      <c r="K13" s="26">
        <f>Таблица1[[#This Row],[Дата отгрузки]]+3</f>
        <v>45768</v>
      </c>
      <c r="L13" s="26">
        <f>Таблица1[[#This Row],[Дата отгрузки]]+3</f>
        <v>45768</v>
      </c>
      <c r="M13" s="24" t="s">
        <v>692</v>
      </c>
      <c r="N13" s="25">
        <f>(Таблица1[[#This Row],[Масса по КМД
(общая)]]/1000)*Договор!$B$4</f>
        <v>53203663.200000003</v>
      </c>
      <c r="O13" s="24"/>
      <c r="P13" s="24"/>
      <c r="Q13" s="51"/>
    </row>
    <row r="14" spans="1:18" x14ac:dyDescent="0.2">
      <c r="A14" s="24">
        <v>13</v>
      </c>
      <c r="B14" s="24" t="s">
        <v>46</v>
      </c>
      <c r="C14" s="24" t="str">
        <f>VLOOKUP(Таблица1[[#This Row],[Марка]],Таблица2[[#All],[Марка]:[Наименование]],2,TRUE)</f>
        <v>Балка</v>
      </c>
      <c r="D14" s="24" t="str">
        <f>CONCATENATE(Таблица1[[#This Row],[Марка]],Таблица1[[#This Row],[Наименование]])</f>
        <v>1Б1-1Балка</v>
      </c>
      <c r="E14" s="24">
        <v>1</v>
      </c>
      <c r="F14" s="24"/>
      <c r="G14" s="24" t="s">
        <v>693</v>
      </c>
      <c r="H14" s="25">
        <v>4542.8999999999996</v>
      </c>
      <c r="I14" s="25">
        <f>IFERROR((VLOOKUP(Таблица1[[#This Row],[Марка]],Таблица2[[#All],[Марка]:[Масса общая
(кг)]],7,0)*Таблица1[[#This Row],[Кол-во]]),"0.00")</f>
        <v>4542.8999999999996</v>
      </c>
      <c r="J14" s="26">
        <v>45770</v>
      </c>
      <c r="K14" s="26">
        <f>Таблица1[[#This Row],[Дата отгрузки]]+3</f>
        <v>45773</v>
      </c>
      <c r="L14" s="26"/>
      <c r="M14" s="24" t="s">
        <v>695</v>
      </c>
      <c r="N14" s="25">
        <f>(Таблица1[[#This Row],[Масса по КМД
(общая)]]/1000)*Договор!$B$4</f>
        <v>844979.39999999991</v>
      </c>
      <c r="O14" s="24"/>
      <c r="P14" s="24"/>
      <c r="Q14" s="51"/>
    </row>
    <row r="15" spans="1:18" x14ac:dyDescent="0.2">
      <c r="A15" s="24">
        <v>14</v>
      </c>
      <c r="B15" s="24" t="s">
        <v>608</v>
      </c>
      <c r="C15" s="24" t="str">
        <f>VLOOKUP(Таблица1[[#This Row],[Марка]],Таблица2[[#All],[Марка]:[Наименование]],2,TRUE)</f>
        <v>Балка</v>
      </c>
      <c r="D15" s="24" t="str">
        <f>CONCATENATE(Таблица1[[#This Row],[Марка]],Таблица1[[#This Row],[Наименование]])</f>
        <v>2Б1-2Балка</v>
      </c>
      <c r="E15" s="24">
        <v>3</v>
      </c>
      <c r="F15" s="24"/>
      <c r="G15" s="24" t="s">
        <v>693</v>
      </c>
      <c r="H15" s="25">
        <v>13653.599999999999</v>
      </c>
      <c r="I15" s="25">
        <f>IFERROR((VLOOKUP(Таблица1[[#This Row],[Марка]],Таблица2[[#All],[Марка]:[Масса общая
(кг)]],7,0)*Таблица1[[#This Row],[Кол-во]]),"0.00")</f>
        <v>150189.59999999998</v>
      </c>
      <c r="J15" s="26">
        <v>45770</v>
      </c>
      <c r="K15" s="26">
        <f>Таблица1[[#This Row],[Дата отгрузки]]+3</f>
        <v>45773</v>
      </c>
      <c r="L15" s="26"/>
      <c r="M15" s="24" t="s">
        <v>695</v>
      </c>
      <c r="N15" s="25">
        <f>(Таблица1[[#This Row],[Масса по КМД
(общая)]]/1000)*Договор!$B$4</f>
        <v>27935265.599999998</v>
      </c>
      <c r="O15" s="24"/>
      <c r="P15" s="24"/>
      <c r="Q15" s="51"/>
    </row>
    <row r="16" spans="1:18" x14ac:dyDescent="0.2">
      <c r="A16" s="24">
        <v>15</v>
      </c>
      <c r="B16" s="24" t="s">
        <v>170</v>
      </c>
      <c r="C16" s="24" t="str">
        <f>VLOOKUP(Таблица1[[#This Row],[Марка]],Таблица2[[#All],[Марка]:[Наименование]],2,TRUE)</f>
        <v>Колонна</v>
      </c>
      <c r="D16" s="24" t="str">
        <f>CONCATENATE(Таблица1[[#This Row],[Марка]],Таблица1[[#This Row],[Наименование]])</f>
        <v>1К1-2Колонна</v>
      </c>
      <c r="E16" s="24">
        <v>1</v>
      </c>
      <c r="F16" s="24"/>
      <c r="G16" s="24" t="s">
        <v>694</v>
      </c>
      <c r="H16" s="25">
        <v>1737.2</v>
      </c>
      <c r="I16" s="25">
        <f>IFERROR((VLOOKUP(Таблица1[[#This Row],[Марка]],Таблица2[[#All],[Марка]:[Масса общая
(кг)]],7,0)*Таблица1[[#This Row],[Кол-во]]),"0.00")</f>
        <v>1737.2</v>
      </c>
      <c r="J16" s="26">
        <v>45770</v>
      </c>
      <c r="K16" s="26">
        <v>45775</v>
      </c>
      <c r="L16" s="26"/>
      <c r="M16" s="24" t="s">
        <v>696</v>
      </c>
      <c r="N16" s="25">
        <f>(Таблица1[[#This Row],[Масса по КМД
(общая)]]/1000)*Договор!$B$4</f>
        <v>323119.2</v>
      </c>
      <c r="O16" s="24"/>
      <c r="P16" s="24"/>
      <c r="Q16" s="51"/>
    </row>
    <row r="17" spans="1:17" x14ac:dyDescent="0.2">
      <c r="A17" s="24">
        <v>16</v>
      </c>
      <c r="B17" s="24" t="s">
        <v>190</v>
      </c>
      <c r="C17" s="24" t="str">
        <f>VLOOKUP(Таблица1[[#This Row],[Марка]],Таблица2[[#All],[Марка]:[Наименование]],2,TRUE)</f>
        <v>Колонна</v>
      </c>
      <c r="D17" s="24" t="str">
        <f>CONCATENATE(Таблица1[[#This Row],[Марка]],Таблица1[[#This Row],[Наименование]])</f>
        <v>1К1-22Колонна</v>
      </c>
      <c r="E17" s="24">
        <v>1</v>
      </c>
      <c r="F17" s="24"/>
      <c r="G17" s="24" t="s">
        <v>694</v>
      </c>
      <c r="H17" s="25">
        <v>1190.4000000000001</v>
      </c>
      <c r="I17" s="25">
        <f>IFERROR((VLOOKUP(Таблица1[[#This Row],[Марка]],Таблица2[[#All],[Марка]:[Масса общая
(кг)]],7,0)*Таблица1[[#This Row],[Кол-во]]),"0.00")</f>
        <v>4761.6000000000004</v>
      </c>
      <c r="J17" s="26">
        <v>45770</v>
      </c>
      <c r="K17" s="26">
        <v>45775</v>
      </c>
      <c r="L17" s="26"/>
      <c r="M17" s="24" t="s">
        <v>696</v>
      </c>
      <c r="N17" s="25">
        <f>(Таблица1[[#This Row],[Масса по КМД
(общая)]]/1000)*Договор!$B$4</f>
        <v>885657.60000000009</v>
      </c>
      <c r="O17" s="24"/>
      <c r="P17" s="24"/>
      <c r="Q17" s="51"/>
    </row>
    <row r="18" spans="1:17" x14ac:dyDescent="0.2">
      <c r="A18" s="24">
        <v>17</v>
      </c>
      <c r="B18" s="24" t="s">
        <v>179</v>
      </c>
      <c r="C18" s="24" t="str">
        <f>VLOOKUP(Таблица1[[#This Row],[Марка]],Таблица2[[#All],[Марка]:[Наименование]],2,TRUE)</f>
        <v>Колонна</v>
      </c>
      <c r="D18" s="24" t="str">
        <f>CONCATENATE(Таблица1[[#This Row],[Марка]],Таблица1[[#This Row],[Наименование]])</f>
        <v>1К1-11Колонна</v>
      </c>
      <c r="E18" s="24">
        <v>1</v>
      </c>
      <c r="F18" s="24"/>
      <c r="G18" s="24" t="s">
        <v>694</v>
      </c>
      <c r="H18" s="25">
        <v>1208.8</v>
      </c>
      <c r="I18" s="25">
        <f>IFERROR((VLOOKUP(Таблица1[[#This Row],[Марка]],Таблица2[[#All],[Марка]:[Масса общая
(кг)]],7,0)*Таблица1[[#This Row],[Кол-во]]),"0.00")</f>
        <v>2417.6</v>
      </c>
      <c r="J18" s="26">
        <v>45770</v>
      </c>
      <c r="K18" s="26">
        <v>45775</v>
      </c>
      <c r="L18" s="26"/>
      <c r="M18" s="24" t="s">
        <v>696</v>
      </c>
      <c r="N18" s="25">
        <f>(Таблица1[[#This Row],[Масса по КМД
(общая)]]/1000)*Договор!$B$4</f>
        <v>449673.6</v>
      </c>
      <c r="O18" s="24"/>
      <c r="P18" s="24"/>
      <c r="Q18" s="51"/>
    </row>
    <row r="19" spans="1:17" x14ac:dyDescent="0.2">
      <c r="A19" s="24">
        <v>18</v>
      </c>
      <c r="B19" s="24" t="s">
        <v>134</v>
      </c>
      <c r="C19" s="24" t="str">
        <f>VLOOKUP(Таблица1[[#This Row],[Марка]],Таблица2[[#All],[Марка]:[Наименование]],2,TRUE)</f>
        <v>Балка</v>
      </c>
      <c r="D19" s="24" t="str">
        <f>CONCATENATE(Таблица1[[#This Row],[Марка]],Таблица1[[#This Row],[Наименование]])</f>
        <v>1Б11-1Балка</v>
      </c>
      <c r="E19" s="24">
        <v>1</v>
      </c>
      <c r="F19" s="24"/>
      <c r="G19" s="24" t="s">
        <v>694</v>
      </c>
      <c r="H19" s="25">
        <v>792.4</v>
      </c>
      <c r="I19" s="25">
        <f>IFERROR((VLOOKUP(Таблица1[[#This Row],[Марка]],Таблица2[[#All],[Марка]:[Масса общая
(кг)]],7,0)*Таблица1[[#This Row],[Кол-во]]),"0.00")</f>
        <v>792.4</v>
      </c>
      <c r="J19" s="26">
        <v>45770</v>
      </c>
      <c r="K19" s="26">
        <v>45775</v>
      </c>
      <c r="L19" s="26"/>
      <c r="M19" s="24" t="s">
        <v>696</v>
      </c>
      <c r="N19" s="25">
        <f>(Таблица1[[#This Row],[Масса по КМД
(общая)]]/1000)*Договор!$B$4</f>
        <v>147386.4</v>
      </c>
      <c r="O19" s="24"/>
      <c r="P19" s="24"/>
      <c r="Q19" s="51"/>
    </row>
    <row r="20" spans="1:17" x14ac:dyDescent="0.2">
      <c r="A20" s="24">
        <v>19</v>
      </c>
      <c r="B20" s="24" t="s">
        <v>186</v>
      </c>
      <c r="C20" s="24" t="str">
        <f>VLOOKUP(Таблица1[[#This Row],[Марка]],Таблица2[[#All],[Марка]:[Наименование]],2,TRUE)</f>
        <v>Колонна</v>
      </c>
      <c r="D20" s="24" t="str">
        <f>CONCATENATE(Таблица1[[#This Row],[Марка]],Таблица1[[#This Row],[Наименование]])</f>
        <v>1К1-18Колонна</v>
      </c>
      <c r="E20" s="24">
        <v>1</v>
      </c>
      <c r="F20" s="24"/>
      <c r="G20" s="24" t="s">
        <v>694</v>
      </c>
      <c r="H20" s="25">
        <v>1198.7</v>
      </c>
      <c r="I20" s="25">
        <f>IFERROR((VLOOKUP(Таблица1[[#This Row],[Марка]],Таблица2[[#All],[Марка]:[Масса общая
(кг)]],7,0)*Таблица1[[#This Row],[Кол-во]]),"0.00")</f>
        <v>1198.7</v>
      </c>
      <c r="J20" s="26">
        <v>45770</v>
      </c>
      <c r="K20" s="26">
        <v>45775</v>
      </c>
      <c r="L20" s="26"/>
      <c r="M20" s="24" t="s">
        <v>696</v>
      </c>
      <c r="N20" s="25">
        <f>(Таблица1[[#This Row],[Масса по КМД
(общая)]]/1000)*Договор!$B$4</f>
        <v>222958.2</v>
      </c>
      <c r="O20" s="24"/>
      <c r="P20" s="24"/>
      <c r="Q20" s="51"/>
    </row>
    <row r="21" spans="1:17" x14ac:dyDescent="0.2">
      <c r="A21" s="24">
        <v>20</v>
      </c>
      <c r="B21" s="24" t="s">
        <v>182</v>
      </c>
      <c r="C21" s="24" t="str">
        <f>VLOOKUP(Таблица1[[#This Row],[Марка]],Таблица2[[#All],[Марка]:[Наименование]],2,TRUE)</f>
        <v>Колонна</v>
      </c>
      <c r="D21" s="24" t="str">
        <f>CONCATENATE(Таблица1[[#This Row],[Марка]],Таблица1[[#This Row],[Наименование]])</f>
        <v>1К1-14Колонна</v>
      </c>
      <c r="E21" s="24">
        <v>1</v>
      </c>
      <c r="F21" s="24"/>
      <c r="G21" s="24" t="s">
        <v>694</v>
      </c>
      <c r="H21" s="25">
        <v>1198.7</v>
      </c>
      <c r="I21" s="25">
        <f>IFERROR((VLOOKUP(Таблица1[[#This Row],[Марка]],Таблица2[[#All],[Марка]:[Масса общая
(кг)]],7,0)*Таблица1[[#This Row],[Кол-во]]),"0.00")</f>
        <v>1198.7</v>
      </c>
      <c r="J21" s="26">
        <v>45770</v>
      </c>
      <c r="K21" s="26">
        <v>45775</v>
      </c>
      <c r="L21" s="26"/>
      <c r="M21" s="24" t="s">
        <v>696</v>
      </c>
      <c r="N21" s="25">
        <f>(Таблица1[[#This Row],[Масса по КМД
(общая)]]/1000)*Договор!$B$4</f>
        <v>222958.2</v>
      </c>
      <c r="O21" s="24"/>
      <c r="P21" s="24"/>
      <c r="Q21" s="51"/>
    </row>
    <row r="22" spans="1:17" x14ac:dyDescent="0.2">
      <c r="A22" s="24">
        <v>21</v>
      </c>
      <c r="B22" s="24" t="s">
        <v>171</v>
      </c>
      <c r="C22" s="24" t="str">
        <f>VLOOKUP(Таблица1[[#This Row],[Марка]],Таблица2[[#All],[Марка]:[Наименование]],2,TRUE)</f>
        <v>Колонна</v>
      </c>
      <c r="D22" s="24" t="str">
        <f>CONCATENATE(Таблица1[[#This Row],[Марка]],Таблица1[[#This Row],[Наименование]])</f>
        <v>1К1-3Колонна</v>
      </c>
      <c r="E22" s="24">
        <v>1</v>
      </c>
      <c r="F22" s="24"/>
      <c r="G22" s="24" t="s">
        <v>694</v>
      </c>
      <c r="H22" s="25">
        <v>1582.3</v>
      </c>
      <c r="I22" s="25">
        <f>IFERROR((VLOOKUP(Таблица1[[#This Row],[Марка]],Таблица2[[#All],[Марка]:[Масса общая
(кг)]],7,0)*Таблица1[[#This Row],[Кол-во]]),"0.00")</f>
        <v>3164.6</v>
      </c>
      <c r="J22" s="26">
        <v>45770</v>
      </c>
      <c r="K22" s="26">
        <v>45775</v>
      </c>
      <c r="L22" s="26"/>
      <c r="M22" s="24" t="s">
        <v>696</v>
      </c>
      <c r="N22" s="25">
        <f>(Таблица1[[#This Row],[Масса по КМД
(общая)]]/1000)*Договор!$B$4</f>
        <v>588615.6</v>
      </c>
      <c r="O22" s="24"/>
      <c r="P22" s="24"/>
      <c r="Q22" s="51"/>
    </row>
    <row r="23" spans="1:17" x14ac:dyDescent="0.2">
      <c r="A23" s="24">
        <v>22</v>
      </c>
      <c r="B23" s="24" t="s">
        <v>190</v>
      </c>
      <c r="C23" s="24" t="str">
        <f>VLOOKUP(Таблица1[[#This Row],[Марка]],Таблица2[[#All],[Марка]:[Наименование]],2,TRUE)</f>
        <v>Колонна</v>
      </c>
      <c r="D23" s="24" t="str">
        <f>CONCATENATE(Таблица1[[#This Row],[Марка]],Таблица1[[#This Row],[Наименование]])</f>
        <v>1К1-22Колонна</v>
      </c>
      <c r="E23" s="24">
        <v>1</v>
      </c>
      <c r="F23" s="24"/>
      <c r="G23" s="24" t="s">
        <v>694</v>
      </c>
      <c r="H23" s="25">
        <v>1190.4000000000001</v>
      </c>
      <c r="I23" s="25">
        <f>IFERROR((VLOOKUP(Таблица1[[#This Row],[Марка]],Таблица2[[#All],[Марка]:[Масса общая
(кг)]],7,0)*Таблица1[[#This Row],[Кол-во]]),"0.00")</f>
        <v>4761.6000000000004</v>
      </c>
      <c r="J23" s="26">
        <v>45770</v>
      </c>
      <c r="K23" s="26">
        <v>45775</v>
      </c>
      <c r="L23" s="26"/>
      <c r="M23" s="24" t="s">
        <v>696</v>
      </c>
      <c r="N23" s="25">
        <f>(Таблица1[[#This Row],[Масса по КМД
(общая)]]/1000)*Договор!$B$4</f>
        <v>885657.60000000009</v>
      </c>
      <c r="O23" s="24"/>
      <c r="P23" s="24"/>
      <c r="Q23" s="51"/>
    </row>
    <row r="24" spans="1:17" x14ac:dyDescent="0.2">
      <c r="A24" s="24">
        <v>23</v>
      </c>
      <c r="B24" s="24" t="s">
        <v>173</v>
      </c>
      <c r="C24" s="24" t="str">
        <f>VLOOKUP(Таблица1[[#This Row],[Марка]],Таблица2[[#All],[Марка]:[Наименование]],2,TRUE)</f>
        <v>Колонна</v>
      </c>
      <c r="D24" s="24" t="str">
        <f>CONCATENATE(Таблица1[[#This Row],[Марка]],Таблица1[[#This Row],[Наименование]])</f>
        <v>1К1-5Колонна</v>
      </c>
      <c r="E24" s="24">
        <v>1</v>
      </c>
      <c r="F24" s="24"/>
      <c r="G24" s="24" t="s">
        <v>694</v>
      </c>
      <c r="H24" s="25">
        <v>1183.5999999999999</v>
      </c>
      <c r="I24" s="25">
        <f>IFERROR((VLOOKUP(Таблица1[[#This Row],[Марка]],Таблица2[[#All],[Марка]:[Масса общая
(кг)]],7,0)*Таблица1[[#This Row],[Кол-во]]),"0.00")</f>
        <v>1183.5999999999999</v>
      </c>
      <c r="J24" s="26">
        <v>45770</v>
      </c>
      <c r="K24" s="26">
        <v>45775</v>
      </c>
      <c r="L24" s="26"/>
      <c r="M24" s="24" t="s">
        <v>696</v>
      </c>
      <c r="N24" s="25">
        <f>(Таблица1[[#This Row],[Масса по КМД
(общая)]]/1000)*Договор!$B$4</f>
        <v>220149.6</v>
      </c>
      <c r="O24" s="24"/>
      <c r="P24" s="24"/>
      <c r="Q24" s="51"/>
    </row>
    <row r="25" spans="1:17" x14ac:dyDescent="0.2">
      <c r="A25" s="24">
        <v>24</v>
      </c>
      <c r="B25" s="24" t="s">
        <v>171</v>
      </c>
      <c r="C25" s="24" t="str">
        <f>VLOOKUP(Таблица1[[#This Row],[Марка]],Таблица2[[#All],[Марка]:[Наименование]],2,TRUE)</f>
        <v>Колонна</v>
      </c>
      <c r="D25" s="24" t="str">
        <f>CONCATENATE(Таблица1[[#This Row],[Марка]],Таблица1[[#This Row],[Наименование]])</f>
        <v>1К1-3Колонна</v>
      </c>
      <c r="E25" s="24">
        <v>1</v>
      </c>
      <c r="F25" s="24"/>
      <c r="G25" s="24" t="s">
        <v>694</v>
      </c>
      <c r="H25" s="25">
        <v>1582.3</v>
      </c>
      <c r="I25" s="25">
        <f>IFERROR((VLOOKUP(Таблица1[[#This Row],[Марка]],Таблица2[[#All],[Марка]:[Масса общая
(кг)]],7,0)*Таблица1[[#This Row],[Кол-во]]),"0.00")</f>
        <v>3164.6</v>
      </c>
      <c r="J25" s="26">
        <v>45770</v>
      </c>
      <c r="K25" s="26">
        <v>45775</v>
      </c>
      <c r="L25" s="26"/>
      <c r="M25" s="24" t="s">
        <v>696</v>
      </c>
      <c r="N25" s="25">
        <f>(Таблица1[[#This Row],[Масса по КМД
(общая)]]/1000)*Договор!$B$4</f>
        <v>588615.6</v>
      </c>
      <c r="O25" s="24"/>
      <c r="P25" s="24"/>
      <c r="Q25" s="51"/>
    </row>
    <row r="26" spans="1:17" x14ac:dyDescent="0.2">
      <c r="A26" s="24">
        <v>25</v>
      </c>
      <c r="B26" s="24" t="s">
        <v>179</v>
      </c>
      <c r="C26" s="24" t="str">
        <f>VLOOKUP(Таблица1[[#This Row],[Марка]],Таблица2[[#All],[Марка]:[Наименование]],2,TRUE)</f>
        <v>Колонна</v>
      </c>
      <c r="D26" s="24" t="str">
        <f>CONCATENATE(Таблица1[[#This Row],[Марка]],Таблица1[[#This Row],[Наименование]])</f>
        <v>1К1-11Колонна</v>
      </c>
      <c r="E26" s="24">
        <v>1</v>
      </c>
      <c r="F26" s="24"/>
      <c r="G26" s="24" t="s">
        <v>694</v>
      </c>
      <c r="H26" s="25">
        <v>1208.8</v>
      </c>
      <c r="I26" s="25">
        <f>IFERROR((VLOOKUP(Таблица1[[#This Row],[Марка]],Таблица2[[#All],[Марка]:[Масса общая
(кг)]],7,0)*Таблица1[[#This Row],[Кол-во]]),"0.00")</f>
        <v>2417.6</v>
      </c>
      <c r="J26" s="26">
        <v>45770</v>
      </c>
      <c r="K26" s="26">
        <v>45775</v>
      </c>
      <c r="L26" s="26"/>
      <c r="M26" s="24" t="s">
        <v>696</v>
      </c>
      <c r="N26" s="25">
        <f>(Таблица1[[#This Row],[Масса по КМД
(общая)]]/1000)*Договор!$B$4</f>
        <v>449673.6</v>
      </c>
      <c r="O26" s="24"/>
      <c r="P26" s="24"/>
      <c r="Q26" s="51"/>
    </row>
    <row r="27" spans="1:17" x14ac:dyDescent="0.2">
      <c r="A27" s="24">
        <v>26</v>
      </c>
      <c r="B27" s="24" t="s">
        <v>190</v>
      </c>
      <c r="C27" s="24" t="str">
        <f>VLOOKUP(Таблица1[[#This Row],[Марка]],Таблица2[[#All],[Марка]:[Наименование]],2,TRUE)</f>
        <v>Колонна</v>
      </c>
      <c r="D27" s="24" t="str">
        <f>CONCATENATE(Таблица1[[#This Row],[Марка]],Таблица1[[#This Row],[Наименование]])</f>
        <v>1К1-22Колонна</v>
      </c>
      <c r="E27" s="24">
        <v>1</v>
      </c>
      <c r="F27" s="24"/>
      <c r="G27" s="24" t="s">
        <v>694</v>
      </c>
      <c r="H27" s="25">
        <v>1190.4000000000001</v>
      </c>
      <c r="I27" s="25">
        <f>IFERROR((VLOOKUP(Таблица1[[#This Row],[Марка]],Таблица2[[#All],[Марка]:[Масса общая
(кг)]],7,0)*Таблица1[[#This Row],[Кол-во]]),"0.00")</f>
        <v>4761.6000000000004</v>
      </c>
      <c r="J27" s="26">
        <v>45770</v>
      </c>
      <c r="K27" s="26">
        <v>45775</v>
      </c>
      <c r="L27" s="26"/>
      <c r="M27" s="24" t="s">
        <v>696</v>
      </c>
      <c r="N27" s="25">
        <f>(Таблица1[[#This Row],[Масса по КМД
(общая)]]/1000)*Договор!$B$4</f>
        <v>885657.60000000009</v>
      </c>
      <c r="O27" s="24"/>
      <c r="P27" s="24"/>
      <c r="Q27" s="51"/>
    </row>
    <row r="28" spans="1:17" x14ac:dyDescent="0.2">
      <c r="A28" s="24">
        <v>27</v>
      </c>
      <c r="B28" s="24" t="s">
        <v>58</v>
      </c>
      <c r="C28" s="24" t="str">
        <f>VLOOKUP(Таблица1[[#This Row],[Марка]],Таблица2[[#All],[Марка]:[Наименование]],2,TRUE)</f>
        <v>Балка</v>
      </c>
      <c r="D28" s="24" t="str">
        <f>CONCATENATE(Таблица1[[#This Row],[Марка]],Таблица1[[#This Row],[Наименование]])</f>
        <v>1Б3-4Балка</v>
      </c>
      <c r="E28" s="24">
        <v>1</v>
      </c>
      <c r="F28" s="24"/>
      <c r="G28" s="24" t="s">
        <v>694</v>
      </c>
      <c r="H28" s="25">
        <v>2039.2</v>
      </c>
      <c r="I28" s="25">
        <f>IFERROR((VLOOKUP(Таблица1[[#This Row],[Марка]],Таблица2[[#All],[Марка]:[Масса общая
(кг)]],7,0)*Таблица1[[#This Row],[Кол-во]]),"0.00")</f>
        <v>2039.2</v>
      </c>
      <c r="J28" s="26">
        <v>45770</v>
      </c>
      <c r="K28" s="26">
        <v>45775</v>
      </c>
      <c r="L28" s="26"/>
      <c r="M28" s="24" t="s">
        <v>696</v>
      </c>
      <c r="N28" s="25">
        <f>(Таблица1[[#This Row],[Масса по КМД
(общая)]]/1000)*Договор!$B$4</f>
        <v>379291.2</v>
      </c>
      <c r="O28" s="24"/>
      <c r="P28" s="24"/>
      <c r="Q28" s="51"/>
    </row>
    <row r="29" spans="1:17" x14ac:dyDescent="0.2">
      <c r="A29" s="24">
        <v>28</v>
      </c>
      <c r="B29" s="24" t="s">
        <v>128</v>
      </c>
      <c r="C29" s="24" t="str">
        <f>VLOOKUP(Таблица1[[#This Row],[Марка]],Таблица2[[#All],[Марка]:[Наименование]],2,TRUE)</f>
        <v>Балка</v>
      </c>
      <c r="D29" s="24" t="str">
        <f>CONCATENATE(Таблица1[[#This Row],[Марка]],Таблица1[[#This Row],[Наименование]])</f>
        <v>1Б8-5Балка</v>
      </c>
      <c r="E29" s="24">
        <v>2</v>
      </c>
      <c r="F29" s="24"/>
      <c r="G29" s="24" t="s">
        <v>697</v>
      </c>
      <c r="H29" s="25">
        <v>7527.4</v>
      </c>
      <c r="I29" s="25">
        <f>IFERROR((VLOOKUP(Таблица1[[#This Row],[Марка]],Таблица2[[#All],[Марка]:[Масса общая
(кг)]],7,0)*Таблица1[[#This Row],[Кол-во]]),"0.00")</f>
        <v>37637</v>
      </c>
      <c r="J29" s="26">
        <v>45770</v>
      </c>
      <c r="K29" s="26">
        <f>Таблица1[[#This Row],[Дата отгрузки]]+3</f>
        <v>45773</v>
      </c>
      <c r="L29" s="26"/>
      <c r="M29" s="24" t="s">
        <v>698</v>
      </c>
      <c r="N29" s="25">
        <f>(Таблица1[[#This Row],[Масса по КМД
(общая)]]/1000)*Договор!$B$4</f>
        <v>7000482</v>
      </c>
      <c r="O29" s="24"/>
      <c r="P29" s="24"/>
      <c r="Q29" s="51"/>
    </row>
    <row r="30" spans="1:17" x14ac:dyDescent="0.2">
      <c r="A30" s="24">
        <v>29</v>
      </c>
      <c r="B30" s="24" t="s">
        <v>616</v>
      </c>
      <c r="C30" s="24" t="str">
        <f>VLOOKUP(Таблица1[[#This Row],[Марка]],Таблица2[[#All],[Марка]:[Наименование]],2,TRUE)</f>
        <v>Балка</v>
      </c>
      <c r="D30" s="24" t="str">
        <f>CONCATENATE(Таблица1[[#This Row],[Марка]],Таблица1[[#This Row],[Наименование]])</f>
        <v>2Б8-1Балка</v>
      </c>
      <c r="E30" s="24">
        <v>1</v>
      </c>
      <c r="F30" s="24"/>
      <c r="G30" s="24" t="s">
        <v>697</v>
      </c>
      <c r="H30" s="25">
        <v>3757.4</v>
      </c>
      <c r="I30" s="25">
        <f>IFERROR((VLOOKUP(Таблица1[[#This Row],[Марка]],Таблица2[[#All],[Марка]:[Масса общая
(кг)]],7,0)*Таблица1[[#This Row],[Кол-во]]),"0.00")</f>
        <v>7514.8</v>
      </c>
      <c r="J30" s="26">
        <v>45770</v>
      </c>
      <c r="K30" s="26">
        <f>Таблица1[[#This Row],[Дата отгрузки]]+3</f>
        <v>45773</v>
      </c>
      <c r="L30" s="26"/>
      <c r="M30" s="24" t="s">
        <v>698</v>
      </c>
      <c r="N30" s="25">
        <f>(Таблица1[[#This Row],[Масса по КМД
(общая)]]/1000)*Договор!$B$4</f>
        <v>1397752.8</v>
      </c>
      <c r="O30" s="24"/>
      <c r="P30" s="24"/>
      <c r="Q30" s="51"/>
    </row>
    <row r="31" spans="1:17" x14ac:dyDescent="0.2">
      <c r="A31" s="24">
        <v>30</v>
      </c>
      <c r="B31" s="24" t="s">
        <v>617</v>
      </c>
      <c r="C31" s="24" t="str">
        <f>VLOOKUP(Таблица1[[#This Row],[Марка]],Таблица2[[#All],[Марка]:[Наименование]],2,TRUE)</f>
        <v>Балка</v>
      </c>
      <c r="D31" s="24" t="str">
        <f>CONCATENATE(Таблица1[[#This Row],[Марка]],Таблица1[[#This Row],[Наименование]])</f>
        <v>2Б8-2Балка</v>
      </c>
      <c r="E31" s="24">
        <v>2</v>
      </c>
      <c r="F31" s="24"/>
      <c r="G31" s="24" t="s">
        <v>697</v>
      </c>
      <c r="H31" s="25">
        <v>7527.4</v>
      </c>
      <c r="I31" s="25">
        <f>IFERROR((VLOOKUP(Таблица1[[#This Row],[Марка]],Таблица2[[#All],[Марка]:[Масса общая
(кг)]],7,0)*Таблица1[[#This Row],[Кол-во]]),"0.00")</f>
        <v>143020.6</v>
      </c>
      <c r="J31" s="26">
        <v>45770</v>
      </c>
      <c r="K31" s="26">
        <f>Таблица1[[#This Row],[Дата отгрузки]]+3</f>
        <v>45773</v>
      </c>
      <c r="L31" s="26"/>
      <c r="M31" s="24" t="s">
        <v>698</v>
      </c>
      <c r="N31" s="25">
        <f>(Таблица1[[#This Row],[Масса по КМД
(общая)]]/1000)*Договор!$B$4</f>
        <v>26601831.600000001</v>
      </c>
      <c r="O31" s="24"/>
      <c r="P31" s="24"/>
      <c r="Q31" s="51"/>
    </row>
    <row r="32" spans="1:17" x14ac:dyDescent="0.2">
      <c r="A32" s="24">
        <v>31</v>
      </c>
      <c r="B32" s="24" t="s">
        <v>126</v>
      </c>
      <c r="C32" s="24" t="str">
        <f>VLOOKUP(Таблица1[[#This Row],[Марка]],Таблица2[[#All],[Марка]:[Наименование]],2,TRUE)</f>
        <v>Балка</v>
      </c>
      <c r="D32" s="24" t="str">
        <f>CONCATENATE(Таблица1[[#This Row],[Марка]],Таблица1[[#This Row],[Наименование]])</f>
        <v>1Б8-3Балка</v>
      </c>
      <c r="E32" s="24">
        <v>1</v>
      </c>
      <c r="F32" s="24"/>
      <c r="G32" s="24" t="s">
        <v>699</v>
      </c>
      <c r="H32" s="25">
        <v>3785.1</v>
      </c>
      <c r="I32" s="25">
        <f>IFERROR((VLOOKUP(Таблица1[[#This Row],[Марка]],Таблица2[[#All],[Марка]:[Масса общая
(кг)]],7,0)*Таблица1[[#This Row],[Кол-во]]),"0.00")</f>
        <v>3785.1</v>
      </c>
      <c r="J32" s="26">
        <v>45771</v>
      </c>
      <c r="K32" s="26">
        <f>Таблица1[[#This Row],[Дата отгрузки]]+3</f>
        <v>45774</v>
      </c>
      <c r="L32" s="26"/>
      <c r="M32" s="24" t="s">
        <v>700</v>
      </c>
      <c r="N32" s="25">
        <f>(Таблица1[[#This Row],[Масса по КМД
(общая)]]/1000)*Договор!$B$4</f>
        <v>704028.6</v>
      </c>
      <c r="O32" s="24"/>
      <c r="P32" s="24"/>
      <c r="Q32" s="51"/>
    </row>
    <row r="33" spans="1:17" x14ac:dyDescent="0.2">
      <c r="A33" s="24">
        <v>32</v>
      </c>
      <c r="B33" s="24" t="s">
        <v>127</v>
      </c>
      <c r="C33" s="24" t="str">
        <f>VLOOKUP(Таблица1[[#This Row],[Марка]],Таблица2[[#All],[Марка]:[Наименование]],2,TRUE)</f>
        <v>Балка</v>
      </c>
      <c r="D33" s="24" t="str">
        <f>CONCATENATE(Таблица1[[#This Row],[Марка]],Таблица1[[#This Row],[Наименование]])</f>
        <v>1Б8-4Балка</v>
      </c>
      <c r="E33" s="24">
        <v>1</v>
      </c>
      <c r="F33" s="24"/>
      <c r="G33" s="24" t="s">
        <v>699</v>
      </c>
      <c r="H33" s="25">
        <v>3796.9</v>
      </c>
      <c r="I33" s="25">
        <f>IFERROR((VLOOKUP(Таблица1[[#This Row],[Марка]],Таблица2[[#All],[Марка]:[Масса общая
(кг)]],7,0)*Таблица1[[#This Row],[Кол-во]]),"0.00")</f>
        <v>3796.9</v>
      </c>
      <c r="J33" s="26">
        <v>45771</v>
      </c>
      <c r="K33" s="26">
        <f>Таблица1[[#This Row],[Дата отгрузки]]+3</f>
        <v>45774</v>
      </c>
      <c r="L33" s="26"/>
      <c r="M33" s="24" t="s">
        <v>700</v>
      </c>
      <c r="N33" s="25">
        <f>(Таблица1[[#This Row],[Масса по КМД
(общая)]]/1000)*Договор!$B$4</f>
        <v>706223.4</v>
      </c>
      <c r="O33" s="24"/>
      <c r="P33" s="24"/>
      <c r="Q33" s="51"/>
    </row>
    <row r="34" spans="1:17" x14ac:dyDescent="0.2">
      <c r="A34" s="24">
        <v>33</v>
      </c>
      <c r="B34" s="24" t="s">
        <v>617</v>
      </c>
      <c r="C34" s="24" t="str">
        <f>VLOOKUP(Таблица1[[#This Row],[Марка]],Таблица2[[#All],[Марка]:[Наименование]],2,TRUE)</f>
        <v>Балка</v>
      </c>
      <c r="D34" s="24" t="str">
        <f>CONCATENATE(Таблица1[[#This Row],[Марка]],Таблица1[[#This Row],[Наименование]])</f>
        <v>2Б8-2Балка</v>
      </c>
      <c r="E34" s="24">
        <v>2</v>
      </c>
      <c r="F34" s="24"/>
      <c r="G34" s="24" t="s">
        <v>699</v>
      </c>
      <c r="H34" s="25">
        <v>7527.4</v>
      </c>
      <c r="I34" s="25">
        <f>IFERROR((VLOOKUP(Таблица1[[#This Row],[Марка]],Таблица2[[#All],[Марка]:[Масса общая
(кг)]],7,0)*Таблица1[[#This Row],[Кол-во]]),"0.00")</f>
        <v>143020.6</v>
      </c>
      <c r="J34" s="26">
        <v>45771</v>
      </c>
      <c r="K34" s="26">
        <f>Таблица1[[#This Row],[Дата отгрузки]]+3</f>
        <v>45774</v>
      </c>
      <c r="L34" s="26"/>
      <c r="M34" s="24" t="s">
        <v>700</v>
      </c>
      <c r="N34" s="25">
        <f>(Таблица1[[#This Row],[Масса по КМД
(общая)]]/1000)*Договор!$B$4</f>
        <v>26601831.600000001</v>
      </c>
      <c r="O34" s="24"/>
      <c r="P34" s="24"/>
      <c r="Q34" s="51"/>
    </row>
    <row r="35" spans="1:17" x14ac:dyDescent="0.2">
      <c r="A35" s="24">
        <v>34</v>
      </c>
      <c r="B35" s="24" t="s">
        <v>618</v>
      </c>
      <c r="C35" s="24" t="str">
        <f>VLOOKUP(Таблица1[[#This Row],[Марка]],Таблица2[[#All],[Марка]:[Наименование]],2,TRUE)</f>
        <v>Балка</v>
      </c>
      <c r="D35" s="24" t="str">
        <f>CONCATENATE(Таблица1[[#This Row],[Марка]],Таблица1[[#This Row],[Наименование]])</f>
        <v>2Б8-3Балка</v>
      </c>
      <c r="E35" s="24">
        <v>1</v>
      </c>
      <c r="F35" s="24"/>
      <c r="G35" s="24" t="s">
        <v>699</v>
      </c>
      <c r="H35" s="25">
        <v>3772.2</v>
      </c>
      <c r="I35" s="25">
        <f>IFERROR((VLOOKUP(Таблица1[[#This Row],[Марка]],Таблица2[[#All],[Марка]:[Масса общая
(кг)]],7,0)*Таблица1[[#This Row],[Кол-во]]),"0.00")</f>
        <v>3772.2</v>
      </c>
      <c r="J35" s="26">
        <v>45771</v>
      </c>
      <c r="K35" s="26">
        <f>Таблица1[[#This Row],[Дата отгрузки]]+3</f>
        <v>45774</v>
      </c>
      <c r="L35" s="26"/>
      <c r="M35" s="24" t="s">
        <v>700</v>
      </c>
      <c r="N35" s="25">
        <f>(Таблица1[[#This Row],[Масса по КМД
(общая)]]/1000)*Договор!$B$4</f>
        <v>701629.2</v>
      </c>
      <c r="O35" s="24"/>
      <c r="P35" s="24"/>
      <c r="Q35" s="51"/>
    </row>
    <row r="36" spans="1:17" x14ac:dyDescent="0.2">
      <c r="A36" s="24">
        <v>35</v>
      </c>
      <c r="B36" s="24" t="s">
        <v>124</v>
      </c>
      <c r="C36" s="24" t="str">
        <f>VLOOKUP(Таблица1[[#This Row],[Марка]],Таблица2[[#All],[Марка]:[Наименование]],2,TRUE)</f>
        <v>Балка</v>
      </c>
      <c r="D36" s="24" t="str">
        <f>CONCATENATE(Таблица1[[#This Row],[Марка]],Таблица1[[#This Row],[Наименование]])</f>
        <v>1Б8-1Балка</v>
      </c>
      <c r="E36" s="24">
        <v>1</v>
      </c>
      <c r="F36" s="24"/>
      <c r="G36" s="24" t="s">
        <v>701</v>
      </c>
      <c r="H36" s="25">
        <v>3763.7</v>
      </c>
      <c r="I36" s="25">
        <f>IFERROR((VLOOKUP(Таблица1[[#This Row],[Марка]],Таблица2[[#All],[Марка]:[Масса общая
(кг)]],7,0)*Таблица1[[#This Row],[Кол-во]]),"0.00")</f>
        <v>3763.7</v>
      </c>
      <c r="J36" s="26">
        <v>45771</v>
      </c>
      <c r="K36" s="26">
        <f>Таблица1[[#This Row],[Дата отгрузки]]+3</f>
        <v>45774</v>
      </c>
      <c r="L36" s="26"/>
      <c r="M36" s="24" t="s">
        <v>702</v>
      </c>
      <c r="N36" s="25">
        <f>(Таблица1[[#This Row],[Масса по КМД
(общая)]]/1000)*Договор!$B$4</f>
        <v>700048.2</v>
      </c>
      <c r="O36" s="24"/>
      <c r="P36" s="24"/>
      <c r="Q36" s="51"/>
    </row>
    <row r="37" spans="1:17" x14ac:dyDescent="0.2">
      <c r="A37" s="24">
        <v>36</v>
      </c>
      <c r="B37" s="24" t="s">
        <v>128</v>
      </c>
      <c r="C37" s="24" t="str">
        <f>VLOOKUP(Таблица1[[#This Row],[Марка]],Таблица2[[#All],[Марка]:[Наименование]],2,TRUE)</f>
        <v>Балка</v>
      </c>
      <c r="D37" s="24" t="str">
        <f>CONCATENATE(Таблица1[[#This Row],[Марка]],Таблица1[[#This Row],[Наименование]])</f>
        <v>1Б8-5Балка</v>
      </c>
      <c r="E37" s="24">
        <v>1</v>
      </c>
      <c r="F37" s="24"/>
      <c r="G37" s="24" t="s">
        <v>701</v>
      </c>
      <c r="H37" s="25">
        <v>3763.7</v>
      </c>
      <c r="I37" s="25">
        <f>IFERROR((VLOOKUP(Таблица1[[#This Row],[Марка]],Таблица2[[#All],[Марка]:[Масса общая
(кг)]],7,0)*Таблица1[[#This Row],[Кол-во]]),"0.00")</f>
        <v>18818.5</v>
      </c>
      <c r="J37" s="26">
        <v>45771</v>
      </c>
      <c r="K37" s="26">
        <f>Таблица1[[#This Row],[Дата отгрузки]]+3</f>
        <v>45774</v>
      </c>
      <c r="L37" s="26"/>
      <c r="M37" s="24" t="s">
        <v>702</v>
      </c>
      <c r="N37" s="25">
        <f>(Таблица1[[#This Row],[Масса по КМД
(общая)]]/1000)*Договор!$B$4</f>
        <v>3500241</v>
      </c>
      <c r="O37" s="24"/>
      <c r="P37" s="24"/>
      <c r="Q37" s="51"/>
    </row>
    <row r="38" spans="1:17" x14ac:dyDescent="0.2">
      <c r="A38" s="24">
        <v>37</v>
      </c>
      <c r="B38" s="24" t="s">
        <v>617</v>
      </c>
      <c r="C38" s="24" t="str">
        <f>VLOOKUP(Таблица1[[#This Row],[Марка]],Таблица2[[#All],[Марка]:[Наименование]],2,TRUE)</f>
        <v>Балка</v>
      </c>
      <c r="D38" s="24" t="str">
        <f>CONCATENATE(Таблица1[[#This Row],[Марка]],Таблица1[[#This Row],[Наименование]])</f>
        <v>2Б8-2Балка</v>
      </c>
      <c r="E38" s="24">
        <v>3</v>
      </c>
      <c r="F38" s="24"/>
      <c r="G38" s="24" t="s">
        <v>701</v>
      </c>
      <c r="H38" s="25">
        <v>11291.099999999999</v>
      </c>
      <c r="I38" s="25">
        <f>IFERROR((VLOOKUP(Таблица1[[#This Row],[Марка]],Таблица2[[#All],[Марка]:[Масса общая
(кг)]],7,0)*Таблица1[[#This Row],[Кол-во]]),"0.00")</f>
        <v>214530.90000000002</v>
      </c>
      <c r="J38" s="26">
        <v>45771</v>
      </c>
      <c r="K38" s="26">
        <f>Таблица1[[#This Row],[Дата отгрузки]]+3</f>
        <v>45774</v>
      </c>
      <c r="L38" s="26"/>
      <c r="M38" s="24" t="s">
        <v>702</v>
      </c>
      <c r="N38" s="25">
        <f>(Таблица1[[#This Row],[Масса по КМД
(общая)]]/1000)*Договор!$B$4</f>
        <v>39902747.400000006</v>
      </c>
      <c r="O38" s="24"/>
      <c r="P38" s="24"/>
      <c r="Q38" s="51"/>
    </row>
    <row r="39" spans="1:17" x14ac:dyDescent="0.2">
      <c r="A39" s="24">
        <v>38</v>
      </c>
      <c r="B39" s="24" t="s">
        <v>608</v>
      </c>
      <c r="C39" s="24" t="str">
        <f>VLOOKUP(Таблица1[[#This Row],[Марка]],Таблица2[[#All],[Марка]:[Наименование]],2,TRUE)</f>
        <v>Балка</v>
      </c>
      <c r="D39" s="24" t="str">
        <f>CONCATENATE(Таблица1[[#This Row],[Марка]],Таблица1[[#This Row],[Наименование]])</f>
        <v>2Б1-2Балка</v>
      </c>
      <c r="E39" s="24">
        <v>1</v>
      </c>
      <c r="F39" s="24"/>
      <c r="G39" s="24" t="s">
        <v>703</v>
      </c>
      <c r="H39" s="25">
        <v>4551.2</v>
      </c>
      <c r="I39" s="25">
        <f>IFERROR((VLOOKUP(Таблица1[[#This Row],[Марка]],Таблица2[[#All],[Марка]:[Масса общая
(кг)]],7,0)*Таблица1[[#This Row],[Кол-во]]),"0.00")</f>
        <v>50063.199999999997</v>
      </c>
      <c r="J39" s="26">
        <v>45776</v>
      </c>
      <c r="K39" s="26">
        <f>Таблица1[[#This Row],[Дата отгрузки]]+3</f>
        <v>45779</v>
      </c>
      <c r="L39" s="26"/>
      <c r="M39" s="24" t="s">
        <v>705</v>
      </c>
      <c r="N39" s="25">
        <f>(Таблица1[[#This Row],[Масса по КМД
(общая)]]/1000)*Договор!$B$4</f>
        <v>9311755.1999999993</v>
      </c>
      <c r="O39" s="24"/>
      <c r="P39" s="24"/>
      <c r="Q39" s="51"/>
    </row>
    <row r="40" spans="1:17" x14ac:dyDescent="0.2">
      <c r="A40" s="24">
        <v>39</v>
      </c>
      <c r="B40" s="24" t="s">
        <v>615</v>
      </c>
      <c r="C40" s="24" t="str">
        <f>VLOOKUP(Таблица1[[#This Row],[Марка]],Таблица2[[#All],[Марка]:[Наименование]],2,TRUE)</f>
        <v>Балка</v>
      </c>
      <c r="D40" s="24" t="str">
        <f>CONCATENATE(Таблица1[[#This Row],[Марка]],Таблица1[[#This Row],[Наименование]])</f>
        <v>2Б2-3Балка</v>
      </c>
      <c r="E40" s="24">
        <v>1</v>
      </c>
      <c r="F40" s="24"/>
      <c r="G40" s="24" t="s">
        <v>703</v>
      </c>
      <c r="H40" s="25">
        <v>4386.3999999999996</v>
      </c>
      <c r="I40" s="25">
        <f>IFERROR((VLOOKUP(Таблица1[[#This Row],[Марка]],Таблица2[[#All],[Марка]:[Масса общая
(кг)]],7,0)*Таблица1[[#This Row],[Кол-во]]),"0.00")</f>
        <v>4386.3999999999996</v>
      </c>
      <c r="J40" s="26">
        <v>45776</v>
      </c>
      <c r="K40" s="26">
        <f>Таблица1[[#This Row],[Дата отгрузки]]+3</f>
        <v>45779</v>
      </c>
      <c r="L40" s="26"/>
      <c r="M40" s="24" t="s">
        <v>705</v>
      </c>
      <c r="N40" s="25">
        <f>(Таблица1[[#This Row],[Масса по КМД
(общая)]]/1000)*Договор!$B$4</f>
        <v>815870.4</v>
      </c>
      <c r="O40" s="24"/>
      <c r="P40" s="24"/>
      <c r="Q40" s="51"/>
    </row>
    <row r="41" spans="1:17" x14ac:dyDescent="0.2">
      <c r="A41" s="24">
        <v>40</v>
      </c>
      <c r="B41" s="24" t="s">
        <v>192</v>
      </c>
      <c r="C41" s="24" t="str">
        <f>VLOOKUP(Таблица1[[#This Row],[Марка]],Таблица2[[#All],[Марка]:[Наименование]],2,TRUE)</f>
        <v>Колонна</v>
      </c>
      <c r="D41" s="24" t="str">
        <f>CONCATENATE(Таблица1[[#This Row],[Марка]],Таблица1[[#This Row],[Наименование]])</f>
        <v>1К2-1Колонна</v>
      </c>
      <c r="E41" s="24">
        <v>1</v>
      </c>
      <c r="F41" s="24"/>
      <c r="G41" s="24" t="s">
        <v>703</v>
      </c>
      <c r="H41" s="25">
        <v>1779.2</v>
      </c>
      <c r="I41" s="25">
        <f>IFERROR((VLOOKUP(Таблица1[[#This Row],[Марка]],Таблица2[[#All],[Марка]:[Масса общая
(кг)]],7,0)*Таблица1[[#This Row],[Кол-во]]),"0.00")</f>
        <v>1779.2</v>
      </c>
      <c r="J41" s="26">
        <v>45776</v>
      </c>
      <c r="K41" s="26">
        <f>Таблица1[[#This Row],[Дата отгрузки]]+3</f>
        <v>45779</v>
      </c>
      <c r="L41" s="26"/>
      <c r="M41" s="24" t="s">
        <v>705</v>
      </c>
      <c r="N41" s="25">
        <f>(Таблица1[[#This Row],[Масса по КМД
(общая)]]/1000)*Договор!$B$4</f>
        <v>330931.20000000001</v>
      </c>
      <c r="O41" s="24"/>
      <c r="P41" s="24"/>
      <c r="Q41" s="51"/>
    </row>
    <row r="42" spans="1:17" x14ac:dyDescent="0.2">
      <c r="A42" s="24">
        <v>41</v>
      </c>
      <c r="B42" s="24" t="s">
        <v>193</v>
      </c>
      <c r="C42" s="24" t="str">
        <f>VLOOKUP(Таблица1[[#This Row],[Марка]],Таблица2[[#All],[Марка]:[Наименование]],2,TRUE)</f>
        <v>Колонна</v>
      </c>
      <c r="D42" s="24" t="str">
        <f>CONCATENATE(Таблица1[[#This Row],[Марка]],Таблица1[[#This Row],[Наименование]])</f>
        <v>1К2-2Колонна</v>
      </c>
      <c r="E42" s="24">
        <v>2</v>
      </c>
      <c r="F42" s="24"/>
      <c r="G42" s="24" t="s">
        <v>703</v>
      </c>
      <c r="H42" s="25">
        <v>3529.4</v>
      </c>
      <c r="I42" s="25">
        <f>IFERROR((VLOOKUP(Таблица1[[#This Row],[Марка]],Таблица2[[#All],[Марка]:[Масса общая
(кг)]],7,0)*Таблица1[[#This Row],[Кол-во]]),"0.00")</f>
        <v>24705.8</v>
      </c>
      <c r="J42" s="26">
        <v>45776</v>
      </c>
      <c r="K42" s="26">
        <f>Таблица1[[#This Row],[Дата отгрузки]]+3</f>
        <v>45779</v>
      </c>
      <c r="L42" s="26"/>
      <c r="M42" s="24" t="s">
        <v>705</v>
      </c>
      <c r="N42" s="25">
        <f>(Таблица1[[#This Row],[Масса по КМД
(общая)]]/1000)*Договор!$B$4</f>
        <v>4595278.8</v>
      </c>
      <c r="O42" s="24"/>
      <c r="P42" s="24"/>
      <c r="Q42" s="51"/>
    </row>
    <row r="43" spans="1:17" x14ac:dyDescent="0.2">
      <c r="A43" s="24">
        <v>42</v>
      </c>
      <c r="B43" s="24" t="s">
        <v>195</v>
      </c>
      <c r="C43" s="24" t="str">
        <f>VLOOKUP(Таблица1[[#This Row],[Марка]],Таблица2[[#All],[Марка]:[Наименование]],2,TRUE)</f>
        <v>Колонна</v>
      </c>
      <c r="D43" s="24" t="str">
        <f>CONCATENATE(Таблица1[[#This Row],[Марка]],Таблица1[[#This Row],[Наименование]])</f>
        <v>1К2-4Колонна</v>
      </c>
      <c r="E43" s="24">
        <v>1</v>
      </c>
      <c r="F43" s="24"/>
      <c r="G43" s="24" t="s">
        <v>703</v>
      </c>
      <c r="H43" s="25">
        <v>1753.2</v>
      </c>
      <c r="I43" s="25">
        <f>IFERROR((VLOOKUP(Таблица1[[#This Row],[Марка]],Таблица2[[#All],[Марка]:[Масса общая
(кг)]],7,0)*Таблица1[[#This Row],[Кол-во]]),"0.00")</f>
        <v>1753.2</v>
      </c>
      <c r="J43" s="26">
        <v>45776</v>
      </c>
      <c r="K43" s="26">
        <f>Таблица1[[#This Row],[Дата отгрузки]]+3</f>
        <v>45779</v>
      </c>
      <c r="L43" s="26"/>
      <c r="M43" s="24" t="s">
        <v>705</v>
      </c>
      <c r="N43" s="25">
        <f>(Таблица1[[#This Row],[Масса по КМД
(общая)]]/1000)*Договор!$B$4</f>
        <v>326095.2</v>
      </c>
      <c r="O43" s="24"/>
      <c r="P43" s="24"/>
      <c r="Q43" s="51"/>
    </row>
    <row r="44" spans="1:17" x14ac:dyDescent="0.2">
      <c r="A44" s="24">
        <v>43</v>
      </c>
      <c r="B44" s="24" t="s">
        <v>624</v>
      </c>
      <c r="C44" s="24" t="str">
        <f>VLOOKUP(Таблица1[[#This Row],[Марка]],Таблица2[[#All],[Марка]:[Наименование]],2,TRUE)</f>
        <v>Колонна</v>
      </c>
      <c r="D44" s="24" t="str">
        <f>CONCATENATE(Таблица1[[#This Row],[Марка]],Таблица1[[#This Row],[Наименование]])</f>
        <v>2К2-2Колонна</v>
      </c>
      <c r="E44" s="24">
        <v>2</v>
      </c>
      <c r="F44" s="24"/>
      <c r="G44" s="24" t="s">
        <v>703</v>
      </c>
      <c r="H44" s="25">
        <v>3529.4</v>
      </c>
      <c r="I44" s="25">
        <f>IFERROR((VLOOKUP(Таблица1[[#This Row],[Марка]],Таблица2[[#All],[Марка]:[Масса общая
(кг)]],7,0)*Таблица1[[#This Row],[Кол-во]]),"0.00")</f>
        <v>70588</v>
      </c>
      <c r="J44" s="26">
        <v>45776</v>
      </c>
      <c r="K44" s="26">
        <f>Таблица1[[#This Row],[Дата отгрузки]]+3</f>
        <v>45779</v>
      </c>
      <c r="L44" s="26"/>
      <c r="M44" s="24" t="s">
        <v>705</v>
      </c>
      <c r="N44" s="25">
        <f>(Таблица1[[#This Row],[Масса по КМД
(общая)]]/1000)*Договор!$B$4</f>
        <v>13129367.999999998</v>
      </c>
      <c r="O44" s="24"/>
      <c r="P44" s="24"/>
      <c r="Q44" s="51"/>
    </row>
    <row r="45" spans="1:17" x14ac:dyDescent="0.2">
      <c r="A45" s="24">
        <v>44</v>
      </c>
      <c r="B45" s="24" t="s">
        <v>613</v>
      </c>
      <c r="C45" s="24" t="str">
        <f>VLOOKUP(Таблица1[[#This Row],[Марка]],Таблица2[[#All],[Марка]:[Наименование]],2,TRUE)</f>
        <v>Балка</v>
      </c>
      <c r="D45" s="24" t="str">
        <f>CONCATENATE(Таблица1[[#This Row],[Марка]],Таблица1[[#This Row],[Наименование]])</f>
        <v>2Б2-1Балка</v>
      </c>
      <c r="E45" s="24">
        <v>1</v>
      </c>
      <c r="F45" s="24"/>
      <c r="G45" s="24" t="s">
        <v>704</v>
      </c>
      <c r="H45" s="25">
        <v>4386.3999999999996</v>
      </c>
      <c r="I45" s="25">
        <f>IFERROR((VLOOKUP(Таблица1[[#This Row],[Марка]],Таблица2[[#All],[Марка]:[Масса общая
(кг)]],7,0)*Таблица1[[#This Row],[Кол-во]]),"0.00")</f>
        <v>4386.3999999999996</v>
      </c>
      <c r="J45" s="26">
        <v>45776</v>
      </c>
      <c r="K45" s="26">
        <f>Таблица1[[#This Row],[Дата отгрузки]]+3</f>
        <v>45779</v>
      </c>
      <c r="L45" s="26"/>
      <c r="M45" s="24" t="s">
        <v>706</v>
      </c>
      <c r="N45" s="25">
        <f>(Таблица1[[#This Row],[Масса по КМД
(общая)]]/1000)*Договор!$B$4</f>
        <v>815870.4</v>
      </c>
      <c r="O45" s="24"/>
      <c r="P45" s="24"/>
      <c r="Q45" s="51"/>
    </row>
    <row r="46" spans="1:17" x14ac:dyDescent="0.2">
      <c r="A46" s="24">
        <v>45</v>
      </c>
      <c r="B46" s="24" t="s">
        <v>617</v>
      </c>
      <c r="C46" s="24" t="str">
        <f>VLOOKUP(Таблица1[[#This Row],[Марка]],Таблица2[[#All],[Марка]:[Наименование]],2,TRUE)</f>
        <v>Балка</v>
      </c>
      <c r="D46" s="24" t="str">
        <f>CONCATENATE(Таблица1[[#This Row],[Марка]],Таблица1[[#This Row],[Наименование]])</f>
        <v>2Б8-2Балка</v>
      </c>
      <c r="E46" s="24">
        <v>1</v>
      </c>
      <c r="F46" s="24"/>
      <c r="G46" s="24" t="s">
        <v>704</v>
      </c>
      <c r="H46" s="25">
        <v>3763.7</v>
      </c>
      <c r="I46" s="25">
        <f>IFERROR((VLOOKUP(Таблица1[[#This Row],[Марка]],Таблица2[[#All],[Марка]:[Масса общая
(кг)]],7,0)*Таблица1[[#This Row],[Кол-во]]),"0.00")</f>
        <v>71510.3</v>
      </c>
      <c r="J46" s="26">
        <v>45776</v>
      </c>
      <c r="K46" s="26">
        <f>Таблица1[[#This Row],[Дата отгрузки]]+3</f>
        <v>45779</v>
      </c>
      <c r="L46" s="26"/>
      <c r="M46" s="24" t="s">
        <v>706</v>
      </c>
      <c r="N46" s="25">
        <f>(Таблица1[[#This Row],[Масса по КМД
(общая)]]/1000)*Договор!$B$4</f>
        <v>13300915.800000001</v>
      </c>
      <c r="O46" s="24"/>
      <c r="P46" s="24"/>
      <c r="Q46" s="51"/>
    </row>
    <row r="47" spans="1:17" x14ac:dyDescent="0.2">
      <c r="A47" s="24">
        <v>46</v>
      </c>
      <c r="B47" s="24" t="s">
        <v>642</v>
      </c>
      <c r="C47" s="24" t="str">
        <f>VLOOKUP(Таблица1[[#This Row],[Марка]],Таблица2[[#All],[Марка]:[Наименование]],2,TRUE)</f>
        <v>Балка</v>
      </c>
      <c r="D47" s="24" t="str">
        <f>CONCATENATE(Таблица1[[#This Row],[Марка]],Таблица1[[#This Row],[Наименование]])</f>
        <v>3Б2-1Балка</v>
      </c>
      <c r="E47" s="24">
        <v>1</v>
      </c>
      <c r="F47" s="24"/>
      <c r="G47" s="24" t="s">
        <v>704</v>
      </c>
      <c r="H47" s="25">
        <v>4386.3999999999996</v>
      </c>
      <c r="I47" s="25">
        <f>IFERROR((VLOOKUP(Таблица1[[#This Row],[Марка]],Таблица2[[#All],[Марка]:[Масса общая
(кг)]],7,0)*Таблица1[[#This Row],[Кол-во]]),"0.00")</f>
        <v>4386.3999999999996</v>
      </c>
      <c r="J47" s="26">
        <v>45776</v>
      </c>
      <c r="K47" s="26">
        <f>Таблица1[[#This Row],[Дата отгрузки]]+3</f>
        <v>45779</v>
      </c>
      <c r="L47" s="26"/>
      <c r="M47" s="24" t="s">
        <v>706</v>
      </c>
      <c r="N47" s="25">
        <f>(Таблица1[[#This Row],[Масса по КМД
(общая)]]/1000)*Договор!$B$4</f>
        <v>815870.4</v>
      </c>
      <c r="O47" s="24"/>
      <c r="P47" s="24"/>
      <c r="Q47" s="51"/>
    </row>
    <row r="48" spans="1:17" x14ac:dyDescent="0.2">
      <c r="A48" s="24">
        <v>47</v>
      </c>
      <c r="B48" s="24" t="s">
        <v>667</v>
      </c>
      <c r="C48" s="24" t="str">
        <f>VLOOKUP(Таблица1[[#This Row],[Марка]],Таблица2[[#All],[Марка]:[Наименование]],2,TRUE)</f>
        <v>Балка</v>
      </c>
      <c r="D48" s="24" t="str">
        <f>CONCATENATE(Таблица1[[#This Row],[Марка]],Таблица1[[#This Row],[Наименование]])</f>
        <v>4Б2-1Балка</v>
      </c>
      <c r="E48" s="24">
        <v>1</v>
      </c>
      <c r="F48" s="24"/>
      <c r="G48" s="24" t="s">
        <v>704</v>
      </c>
      <c r="H48" s="25">
        <v>4381.8999999999996</v>
      </c>
      <c r="I48" s="25">
        <f>IFERROR((VLOOKUP(Таблица1[[#This Row],[Марка]],Таблица2[[#All],[Марка]:[Масса общая
(кг)]],7,0)*Таблица1[[#This Row],[Кол-во]]),"0.00")</f>
        <v>4381.8999999999996</v>
      </c>
      <c r="J48" s="26">
        <v>45776</v>
      </c>
      <c r="K48" s="26">
        <f>Таблица1[[#This Row],[Дата отгрузки]]+3</f>
        <v>45779</v>
      </c>
      <c r="L48" s="26"/>
      <c r="M48" s="24" t="s">
        <v>706</v>
      </c>
      <c r="N48" s="25">
        <f>(Таблица1[[#This Row],[Масса по КМД
(общая)]]/1000)*Договор!$B$4</f>
        <v>815033.4</v>
      </c>
      <c r="O48" s="24"/>
      <c r="P48" s="24"/>
      <c r="Q48" s="51"/>
    </row>
    <row r="49" spans="1:17" x14ac:dyDescent="0.2">
      <c r="A49" s="24">
        <v>48</v>
      </c>
      <c r="B49" s="24" t="s">
        <v>193</v>
      </c>
      <c r="C49" s="24" t="str">
        <f>VLOOKUP(Таблица1[[#This Row],[Марка]],Таблица2[[#All],[Марка]:[Наименование]],2,TRUE)</f>
        <v>Колонна</v>
      </c>
      <c r="D49" s="24" t="str">
        <f>CONCATENATE(Таблица1[[#This Row],[Марка]],Таблица1[[#This Row],[Наименование]])</f>
        <v>1К2-2Колонна</v>
      </c>
      <c r="E49" s="24">
        <v>1</v>
      </c>
      <c r="F49" s="24"/>
      <c r="G49" s="24" t="s">
        <v>704</v>
      </c>
      <c r="H49" s="25">
        <v>1764.7</v>
      </c>
      <c r="I49" s="25">
        <f>IFERROR((VLOOKUP(Таблица1[[#This Row],[Марка]],Таблица2[[#All],[Марка]:[Масса общая
(кг)]],7,0)*Таблица1[[#This Row],[Кол-во]]),"0.00")</f>
        <v>12352.9</v>
      </c>
      <c r="J49" s="26">
        <v>45776</v>
      </c>
      <c r="K49" s="26">
        <f>Таблица1[[#This Row],[Дата отгрузки]]+3</f>
        <v>45779</v>
      </c>
      <c r="L49" s="26"/>
      <c r="M49" s="24" t="s">
        <v>706</v>
      </c>
      <c r="N49" s="25">
        <f>(Таблица1[[#This Row],[Масса по КМД
(общая)]]/1000)*Договор!$B$4</f>
        <v>2297639.4</v>
      </c>
      <c r="O49" s="24"/>
      <c r="P49" s="24"/>
      <c r="Q49" s="51"/>
    </row>
    <row r="50" spans="1:17" x14ac:dyDescent="0.2">
      <c r="A50" s="24">
        <v>49</v>
      </c>
      <c r="B50" s="24" t="s">
        <v>59</v>
      </c>
      <c r="C50" s="24" t="str">
        <f>VLOOKUP(Таблица1[[#This Row],[Марка]],Таблица2[[#All],[Марка]:[Наименование]],2,TRUE)</f>
        <v>Балка</v>
      </c>
      <c r="D50" s="24" t="str">
        <f>CONCATENATE(Таблица1[[#This Row],[Марка]],Таблица1[[#This Row],[Наименование]])</f>
        <v>1Б3-5Балка</v>
      </c>
      <c r="E50" s="24">
        <v>1</v>
      </c>
      <c r="F50" s="24"/>
      <c r="G50" s="24" t="s">
        <v>709</v>
      </c>
      <c r="H50" s="25">
        <v>2032.1</v>
      </c>
      <c r="I50" s="25">
        <f>IFERROR((VLOOKUP(Таблица1[[#This Row],[Марка]],Таблица2[[#All],[Марка]:[Масса общая
(кг)]],7,0)*Таблица1[[#This Row],[Кол-во]]),"0.00")</f>
        <v>2032.1</v>
      </c>
      <c r="J50" s="26">
        <v>45787</v>
      </c>
      <c r="K50" s="26">
        <f>Таблица1[[#This Row],[Дата отгрузки]]+2</f>
        <v>45789</v>
      </c>
      <c r="L50" s="26"/>
      <c r="M50" s="24" t="s">
        <v>707</v>
      </c>
      <c r="N50" s="25">
        <f>(Таблица1[[#This Row],[Масса по КМД
(общая)]]/1000)*Договор!$B$4</f>
        <v>377970.6</v>
      </c>
      <c r="O50" s="24"/>
      <c r="P50" s="24"/>
      <c r="Q50" s="51"/>
    </row>
    <row r="51" spans="1:17" x14ac:dyDescent="0.2">
      <c r="A51" s="24">
        <v>50</v>
      </c>
      <c r="B51" s="24" t="s">
        <v>55</v>
      </c>
      <c r="C51" s="24" t="str">
        <f>VLOOKUP(Таблица1[[#This Row],[Марка]],Таблица2[[#All],[Марка]:[Наименование]],2,TRUE)</f>
        <v>Балка</v>
      </c>
      <c r="D51" s="24" t="str">
        <f>CONCATENATE(Таблица1[[#This Row],[Марка]],Таблица1[[#This Row],[Наименование]])</f>
        <v>1Б3-1Балка</v>
      </c>
      <c r="E51" s="24">
        <v>1</v>
      </c>
      <c r="F51" s="24"/>
      <c r="G51" s="24" t="s">
        <v>709</v>
      </c>
      <c r="H51" s="25">
        <v>2169.5</v>
      </c>
      <c r="I51" s="25">
        <f>IFERROR((VLOOKUP(Таблица1[[#This Row],[Марка]],Таблица2[[#All],[Марка]:[Масса общая
(кг)]],7,0)*Таблица1[[#This Row],[Кол-во]]),"0.00")</f>
        <v>2169.5</v>
      </c>
      <c r="J51" s="26">
        <v>45787</v>
      </c>
      <c r="K51" s="26">
        <f>Таблица1[[#This Row],[Дата отгрузки]]+2</f>
        <v>45789</v>
      </c>
      <c r="L51" s="26"/>
      <c r="M51" s="24" t="s">
        <v>707</v>
      </c>
      <c r="N51" s="25">
        <f>(Таблица1[[#This Row],[Масса по КМД
(общая)]]/1000)*Договор!$B$4</f>
        <v>403527.00000000006</v>
      </c>
      <c r="O51" s="24"/>
      <c r="P51" s="24"/>
      <c r="Q51" s="51"/>
    </row>
    <row r="52" spans="1:17" x14ac:dyDescent="0.2">
      <c r="A52" s="24">
        <v>51</v>
      </c>
      <c r="B52" s="24" t="s">
        <v>132</v>
      </c>
      <c r="C52" s="24" t="str">
        <f>VLOOKUP(Таблица1[[#This Row],[Марка]],Таблица2[[#All],[Марка]:[Наименование]],2,TRUE)</f>
        <v>Балка</v>
      </c>
      <c r="D52" s="24" t="str">
        <f>CONCATENATE(Таблица1[[#This Row],[Марка]],Таблица1[[#This Row],[Наименование]])</f>
        <v>1Б9-3Балка</v>
      </c>
      <c r="E52" s="24">
        <v>1</v>
      </c>
      <c r="F52" s="24"/>
      <c r="G52" s="24" t="s">
        <v>709</v>
      </c>
      <c r="H52" s="25">
        <v>1636.9</v>
      </c>
      <c r="I52" s="25">
        <f>IFERROR((VLOOKUP(Таблица1[[#This Row],[Марка]],Таблица2[[#All],[Марка]:[Масса общая
(кг)]],7,0)*Таблица1[[#This Row],[Кол-во]]),"0.00")</f>
        <v>3273.8</v>
      </c>
      <c r="J52" s="26">
        <v>45787</v>
      </c>
      <c r="K52" s="26">
        <f>Таблица1[[#This Row],[Дата отгрузки]]+2</f>
        <v>45789</v>
      </c>
      <c r="L52" s="26"/>
      <c r="M52" s="24" t="s">
        <v>707</v>
      </c>
      <c r="N52" s="25">
        <f>(Таблица1[[#This Row],[Масса по КМД
(общая)]]/1000)*Договор!$B$4</f>
        <v>608926.80000000005</v>
      </c>
      <c r="O52" s="24"/>
      <c r="P52" s="24"/>
      <c r="Q52" s="51"/>
    </row>
    <row r="53" spans="1:17" x14ac:dyDescent="0.2">
      <c r="A53" s="24">
        <v>52</v>
      </c>
      <c r="B53" s="24" t="s">
        <v>131</v>
      </c>
      <c r="C53" s="24" t="str">
        <f>VLOOKUP(Таблица1[[#This Row],[Марка]],Таблица2[[#All],[Марка]:[Наименование]],2,TRUE)</f>
        <v>Балка</v>
      </c>
      <c r="D53" s="24" t="str">
        <f>CONCATENATE(Таблица1[[#This Row],[Марка]],Таблица1[[#This Row],[Наименование]])</f>
        <v>1Б9-2Балка</v>
      </c>
      <c r="E53" s="24">
        <v>1</v>
      </c>
      <c r="F53" s="24"/>
      <c r="G53" s="24" t="s">
        <v>709</v>
      </c>
      <c r="H53" s="25">
        <v>1655.1</v>
      </c>
      <c r="I53" s="25">
        <f>IFERROR((VLOOKUP(Таблица1[[#This Row],[Марка]],Таблица2[[#All],[Марка]:[Масса общая
(кг)]],7,0)*Таблица1[[#This Row],[Кол-во]]),"0.00")</f>
        <v>1655.1</v>
      </c>
      <c r="J53" s="26">
        <v>45787</v>
      </c>
      <c r="K53" s="26">
        <f>Таблица1[[#This Row],[Дата отгрузки]]+2</f>
        <v>45789</v>
      </c>
      <c r="L53" s="26"/>
      <c r="M53" s="24" t="s">
        <v>707</v>
      </c>
      <c r="N53" s="25">
        <f>(Таблица1[[#This Row],[Масса по КМД
(общая)]]/1000)*Договор!$B$4</f>
        <v>307848.59999999998</v>
      </c>
      <c r="O53" s="24"/>
      <c r="P53" s="24"/>
      <c r="Q53" s="51"/>
    </row>
    <row r="54" spans="1:17" x14ac:dyDescent="0.2">
      <c r="A54" s="24">
        <v>53</v>
      </c>
      <c r="B54" s="24" t="s">
        <v>199</v>
      </c>
      <c r="C54" s="24" t="str">
        <f>VLOOKUP(Таблица1[[#This Row],[Марка]],Таблица2[[#All],[Марка]:[Наименование]],2,TRUE)</f>
        <v>Колонна</v>
      </c>
      <c r="D54" s="24" t="str">
        <f>CONCATENATE(Таблица1[[#This Row],[Марка]],Таблица1[[#This Row],[Наименование]])</f>
        <v>1К3-4Колонна</v>
      </c>
      <c r="E54" s="24">
        <v>1</v>
      </c>
      <c r="F54" s="24"/>
      <c r="G54" s="24" t="s">
        <v>709</v>
      </c>
      <c r="H54" s="25">
        <v>1524.6</v>
      </c>
      <c r="I54" s="25">
        <f>IFERROR((VLOOKUP(Таблица1[[#This Row],[Марка]],Таблица2[[#All],[Марка]:[Масса общая
(кг)]],7,0)*Таблица1[[#This Row],[Кол-во]]),"0.00")</f>
        <v>1524.6</v>
      </c>
      <c r="J54" s="26">
        <v>45787</v>
      </c>
      <c r="K54" s="26">
        <f>Таблица1[[#This Row],[Дата отгрузки]]+2</f>
        <v>45789</v>
      </c>
      <c r="L54" s="26"/>
      <c r="M54" s="24" t="s">
        <v>707</v>
      </c>
      <c r="N54" s="25">
        <f>(Таблица1[[#This Row],[Масса по КМД
(общая)]]/1000)*Договор!$B$4</f>
        <v>283575.59999999998</v>
      </c>
      <c r="O54" s="24"/>
      <c r="P54" s="24"/>
      <c r="Q54" s="51"/>
    </row>
    <row r="55" spans="1:17" x14ac:dyDescent="0.2">
      <c r="A55" s="24">
        <v>54</v>
      </c>
      <c r="B55" s="24" t="s">
        <v>56</v>
      </c>
      <c r="C55" s="24" t="str">
        <f>VLOOKUP(Таблица1[[#This Row],[Марка]],Таблица2[[#All],[Марка]:[Наименование]],2,TRUE)</f>
        <v>Балка</v>
      </c>
      <c r="D55" s="24" t="str">
        <f>CONCATENATE(Таблица1[[#This Row],[Марка]],Таблица1[[#This Row],[Наименование]])</f>
        <v>1Б3-2Балка</v>
      </c>
      <c r="E55" s="24">
        <v>1</v>
      </c>
      <c r="F55" s="24"/>
      <c r="G55" s="24" t="s">
        <v>709</v>
      </c>
      <c r="H55" s="25">
        <v>2048.1</v>
      </c>
      <c r="I55" s="25">
        <f>IFERROR((VLOOKUP(Таблица1[[#This Row],[Марка]],Таблица2[[#All],[Марка]:[Масса общая
(кг)]],7,0)*Таблица1[[#This Row],[Кол-во]]),"0.00")</f>
        <v>2048.1</v>
      </c>
      <c r="J55" s="26">
        <v>45787</v>
      </c>
      <c r="K55" s="26">
        <f>Таблица1[[#This Row],[Дата отгрузки]]+2</f>
        <v>45789</v>
      </c>
      <c r="L55" s="26"/>
      <c r="M55" s="24" t="s">
        <v>707</v>
      </c>
      <c r="N55" s="25">
        <f>(Таблица1[[#This Row],[Масса по КМД
(общая)]]/1000)*Договор!$B$4</f>
        <v>380946.6</v>
      </c>
      <c r="O55" s="24"/>
      <c r="P55" s="24"/>
      <c r="Q55" s="51"/>
    </row>
    <row r="56" spans="1:17" x14ac:dyDescent="0.2">
      <c r="A56" s="24">
        <v>55</v>
      </c>
      <c r="B56" s="24" t="s">
        <v>201</v>
      </c>
      <c r="C56" s="24" t="str">
        <f>VLOOKUP(Таблица1[[#This Row],[Марка]],Таблица2[[#All],[Марка]:[Наименование]],2,TRUE)</f>
        <v>Колонна</v>
      </c>
      <c r="D56" s="24" t="str">
        <f>CONCATENATE(Таблица1[[#This Row],[Марка]],Таблица1[[#This Row],[Наименование]])</f>
        <v>1К3-6Колонна</v>
      </c>
      <c r="E56" s="24">
        <v>1</v>
      </c>
      <c r="F56" s="24"/>
      <c r="G56" s="24" t="s">
        <v>709</v>
      </c>
      <c r="H56" s="25">
        <v>1511.5</v>
      </c>
      <c r="I56" s="25">
        <f>IFERROR((VLOOKUP(Таблица1[[#This Row],[Марка]],Таблица2[[#All],[Марка]:[Масса общая
(кг)]],7,0)*Таблица1[[#This Row],[Кол-во]]),"0.00")</f>
        <v>1511.5</v>
      </c>
      <c r="J56" s="26">
        <v>45787</v>
      </c>
      <c r="K56" s="26">
        <f>Таблица1[[#This Row],[Дата отгрузки]]+2</f>
        <v>45789</v>
      </c>
      <c r="L56" s="26"/>
      <c r="M56" s="24" t="s">
        <v>707</v>
      </c>
      <c r="N56" s="25">
        <f>(Таблица1[[#This Row],[Масса по КМД
(общая)]]/1000)*Договор!$B$4</f>
        <v>281139</v>
      </c>
      <c r="O56" s="24"/>
      <c r="P56" s="24"/>
      <c r="Q56" s="51"/>
    </row>
    <row r="57" spans="1:17" x14ac:dyDescent="0.2">
      <c r="A57" s="24">
        <v>56</v>
      </c>
      <c r="B57" s="24" t="s">
        <v>202</v>
      </c>
      <c r="C57" s="24" t="str">
        <f>VLOOKUP(Таблица1[[#This Row],[Марка]],Таблица2[[#All],[Марка]:[Наименование]],2,TRUE)</f>
        <v>Колонна</v>
      </c>
      <c r="D57" s="24" t="str">
        <f>CONCATENATE(Таблица1[[#This Row],[Марка]],Таблица1[[#This Row],[Наименование]])</f>
        <v>1К3-7Колонна</v>
      </c>
      <c r="E57" s="24">
        <v>1</v>
      </c>
      <c r="F57" s="24"/>
      <c r="G57" s="24" t="s">
        <v>709</v>
      </c>
      <c r="H57" s="25">
        <v>1526.6</v>
      </c>
      <c r="I57" s="25">
        <f>IFERROR((VLOOKUP(Таблица1[[#This Row],[Марка]],Таблица2[[#All],[Марка]:[Масса общая
(кг)]],7,0)*Таблица1[[#This Row],[Кол-во]]),"0.00")</f>
        <v>1526.6</v>
      </c>
      <c r="J57" s="26">
        <v>45787</v>
      </c>
      <c r="K57" s="26">
        <f>Таблица1[[#This Row],[Дата отгрузки]]+2</f>
        <v>45789</v>
      </c>
      <c r="L57" s="26"/>
      <c r="M57" s="24" t="s">
        <v>707</v>
      </c>
      <c r="N57" s="25">
        <f>(Таблица1[[#This Row],[Масса по КМД
(общая)]]/1000)*Договор!$B$4</f>
        <v>283947.59999999998</v>
      </c>
      <c r="O57" s="24"/>
      <c r="P57" s="24"/>
      <c r="Q57" s="51"/>
    </row>
    <row r="58" spans="1:17" x14ac:dyDescent="0.2">
      <c r="A58" s="24">
        <v>57</v>
      </c>
      <c r="B58" s="24" t="s">
        <v>57</v>
      </c>
      <c r="C58" s="24" t="str">
        <f>VLOOKUP(Таблица1[[#This Row],[Марка]],Таблица2[[#All],[Марка]:[Наименование]],2,TRUE)</f>
        <v>Балка</v>
      </c>
      <c r="D58" s="24" t="str">
        <f>CONCATENATE(Таблица1[[#This Row],[Марка]],Таблица1[[#This Row],[Наименование]])</f>
        <v>1Б3-3Балка</v>
      </c>
      <c r="E58" s="24">
        <v>1</v>
      </c>
      <c r="F58" s="24"/>
      <c r="G58" s="24" t="s">
        <v>708</v>
      </c>
      <c r="H58" s="25">
        <v>2043.1</v>
      </c>
      <c r="I58" s="25">
        <f>IFERROR((VLOOKUP(Таблица1[[#This Row],[Марка]],Таблица2[[#All],[Марка]:[Масса общая
(кг)]],7,0)*Таблица1[[#This Row],[Кол-во]]),"0.00")</f>
        <v>2043.1</v>
      </c>
      <c r="J58" s="26">
        <v>45787</v>
      </c>
      <c r="K58" s="26">
        <f>Таблица1[[#This Row],[Дата отгрузки]]+2</f>
        <v>45789</v>
      </c>
      <c r="L58" s="26"/>
      <c r="M58" s="24" t="s">
        <v>711</v>
      </c>
      <c r="N58" s="25">
        <f>(Таблица1[[#This Row],[Масса по КМД
(общая)]]/1000)*Договор!$B$4</f>
        <v>380016.6</v>
      </c>
      <c r="O58" s="24"/>
      <c r="P58" s="24"/>
      <c r="Q58" s="51" t="s">
        <v>710</v>
      </c>
    </row>
    <row r="59" spans="1:17" x14ac:dyDescent="0.2">
      <c r="A59" s="24">
        <v>58</v>
      </c>
      <c r="B59" s="24" t="s">
        <v>133</v>
      </c>
      <c r="C59" s="24" t="str">
        <f>VLOOKUP(Таблица1[[#This Row],[Марка]],Таблица2[[#All],[Марка]:[Наименование]],2,TRUE)</f>
        <v>Балка</v>
      </c>
      <c r="D59" s="24" t="str">
        <f>CONCATENATE(Таблица1[[#This Row],[Марка]],Таблица1[[#This Row],[Наименование]])</f>
        <v>1Б9-4Балка</v>
      </c>
      <c r="E59" s="24">
        <v>1</v>
      </c>
      <c r="F59" s="24"/>
      <c r="G59" s="24" t="s">
        <v>708</v>
      </c>
      <c r="H59" s="25">
        <v>1636.9</v>
      </c>
      <c r="I59" s="25">
        <f>IFERROR((VLOOKUP(Таблица1[[#This Row],[Марка]],Таблица2[[#All],[Марка]:[Масса общая
(кг)]],7,0)*Таблица1[[#This Row],[Кол-во]]),"0.00")</f>
        <v>1636.9</v>
      </c>
      <c r="J59" s="26">
        <v>45787</v>
      </c>
      <c r="K59" s="26">
        <f>Таблица1[[#This Row],[Дата отгрузки]]+2</f>
        <v>45789</v>
      </c>
      <c r="L59" s="26"/>
      <c r="M59" s="24" t="s">
        <v>711</v>
      </c>
      <c r="N59" s="25">
        <f>(Таблица1[[#This Row],[Масса по КМД
(общая)]]/1000)*Договор!$B$4</f>
        <v>304463.40000000002</v>
      </c>
      <c r="O59" s="24"/>
      <c r="P59" s="24"/>
      <c r="Q59" s="51" t="s">
        <v>710</v>
      </c>
    </row>
    <row r="60" spans="1:17" x14ac:dyDescent="0.2">
      <c r="A60" s="24">
        <v>59</v>
      </c>
      <c r="B60" s="24" t="s">
        <v>130</v>
      </c>
      <c r="C60" s="24" t="str">
        <f>VLOOKUP(Таблица1[[#This Row],[Марка]],Таблица2[[#All],[Марка]:[Наименование]],2,TRUE)</f>
        <v>Балка</v>
      </c>
      <c r="D60" s="24" t="str">
        <f>CONCATENATE(Таблица1[[#This Row],[Марка]],Таблица1[[#This Row],[Наименование]])</f>
        <v>1Б9-1Балка</v>
      </c>
      <c r="E60" s="24">
        <v>1</v>
      </c>
      <c r="F60" s="24"/>
      <c r="G60" s="24" t="s">
        <v>708</v>
      </c>
      <c r="H60" s="25">
        <v>1643</v>
      </c>
      <c r="I60" s="25">
        <f>IFERROR((VLOOKUP(Таблица1[[#This Row],[Марка]],Таблица2[[#All],[Марка]:[Масса общая
(кг)]],7,0)*Таблица1[[#This Row],[Кол-во]]),"0.00")</f>
        <v>1643</v>
      </c>
      <c r="J60" s="26">
        <v>45787</v>
      </c>
      <c r="K60" s="26">
        <f>Таблица1[[#This Row],[Дата отгрузки]]+2</f>
        <v>45789</v>
      </c>
      <c r="L60" s="26"/>
      <c r="M60" s="24" t="s">
        <v>711</v>
      </c>
      <c r="N60" s="25">
        <f>(Таблица1[[#This Row],[Масса по КМД
(общая)]]/1000)*Договор!$B$4</f>
        <v>305598</v>
      </c>
      <c r="O60" s="24"/>
      <c r="P60" s="24"/>
      <c r="Q60" s="51" t="s">
        <v>710</v>
      </c>
    </row>
    <row r="61" spans="1:17" x14ac:dyDescent="0.2">
      <c r="A61" s="24">
        <v>60</v>
      </c>
      <c r="B61" s="24" t="s">
        <v>204</v>
      </c>
      <c r="C61" s="24" t="str">
        <f>VLOOKUP(Таблица1[[#This Row],[Марка]],Таблица2[[#All],[Марка]:[Наименование]],2,TRUE)</f>
        <v>Колонна</v>
      </c>
      <c r="D61" s="24" t="str">
        <f>CONCATENATE(Таблица1[[#This Row],[Марка]],Таблица1[[#This Row],[Наименование]])</f>
        <v>1К3-9Колонна</v>
      </c>
      <c r="E61" s="24">
        <v>1</v>
      </c>
      <c r="F61" s="24"/>
      <c r="G61" s="24" t="s">
        <v>708</v>
      </c>
      <c r="H61" s="25">
        <v>1521.2</v>
      </c>
      <c r="I61" s="25">
        <f>IFERROR((VLOOKUP(Таблица1[[#This Row],[Марка]],Таблица2[[#All],[Марка]:[Масса общая
(кг)]],7,0)*Таблица1[[#This Row],[Кол-во]]),"0.00")</f>
        <v>1521.2</v>
      </c>
      <c r="J61" s="26">
        <v>45787</v>
      </c>
      <c r="K61" s="26">
        <f>Таблица1[[#This Row],[Дата отгрузки]]+2</f>
        <v>45789</v>
      </c>
      <c r="L61" s="26"/>
      <c r="M61" s="24" t="s">
        <v>711</v>
      </c>
      <c r="N61" s="25">
        <f>(Таблица1[[#This Row],[Масса по КМД
(общая)]]/1000)*Договор!$B$4</f>
        <v>282943.2</v>
      </c>
      <c r="O61" s="24"/>
      <c r="P61" s="24"/>
      <c r="Q61" s="51" t="s">
        <v>710</v>
      </c>
    </row>
    <row r="62" spans="1:17" x14ac:dyDescent="0.2">
      <c r="A62" s="24">
        <v>61</v>
      </c>
      <c r="B62" s="24" t="s">
        <v>135</v>
      </c>
      <c r="C62" s="24" t="str">
        <f>VLOOKUP(Таблица1[[#This Row],[Марка]],Таблица2[[#All],[Марка]:[Наименование]],2,TRUE)</f>
        <v>Балка</v>
      </c>
      <c r="D62" s="24" t="str">
        <f>CONCATENATE(Таблица1[[#This Row],[Марка]],Таблица1[[#This Row],[Наименование]])</f>
        <v>1Б12-1Балка</v>
      </c>
      <c r="E62" s="24">
        <v>1</v>
      </c>
      <c r="F62" s="24"/>
      <c r="G62" s="24" t="s">
        <v>708</v>
      </c>
      <c r="H62" s="25">
        <v>1678.5</v>
      </c>
      <c r="I62" s="25">
        <f>IFERROR((VLOOKUP(Таблица1[[#This Row],[Марка]],Таблица2[[#All],[Марка]:[Масса общая
(кг)]],7,0)*Таблица1[[#This Row],[Кол-во]]),"0.00")</f>
        <v>3357</v>
      </c>
      <c r="J62" s="26">
        <v>45787</v>
      </c>
      <c r="K62" s="26">
        <f>Таблица1[[#This Row],[Дата отгрузки]]+2</f>
        <v>45789</v>
      </c>
      <c r="L62" s="26"/>
      <c r="M62" s="24" t="s">
        <v>711</v>
      </c>
      <c r="N62" s="25">
        <f>(Таблица1[[#This Row],[Масса по КМД
(общая)]]/1000)*Договор!$B$4</f>
        <v>624402</v>
      </c>
      <c r="O62" s="24"/>
      <c r="P62" s="24"/>
      <c r="Q62" s="51" t="s">
        <v>710</v>
      </c>
    </row>
    <row r="63" spans="1:17" x14ac:dyDescent="0.2">
      <c r="A63" s="24">
        <v>62</v>
      </c>
      <c r="B63" s="24" t="s">
        <v>135</v>
      </c>
      <c r="C63" s="24" t="str">
        <f>VLOOKUP(Таблица1[[#This Row],[Марка]],Таблица2[[#All],[Марка]:[Наименование]],2,TRUE)</f>
        <v>Балка</v>
      </c>
      <c r="D63" s="24" t="str">
        <f>CONCATENATE(Таблица1[[#This Row],[Марка]],Таблица1[[#This Row],[Наименование]])</f>
        <v>1Б12-1Балка</v>
      </c>
      <c r="E63" s="24">
        <v>1</v>
      </c>
      <c r="F63" s="24"/>
      <c r="G63" s="24" t="s">
        <v>708</v>
      </c>
      <c r="H63" s="25">
        <v>1678.5</v>
      </c>
      <c r="I63" s="25">
        <f>IFERROR((VLOOKUP(Таблица1[[#This Row],[Марка]],Таблица2[[#All],[Марка]:[Масса общая
(кг)]],7,0)*Таблица1[[#This Row],[Кол-во]]),"0.00")</f>
        <v>3357</v>
      </c>
      <c r="J63" s="26">
        <v>45787</v>
      </c>
      <c r="K63" s="26">
        <f>Таблица1[[#This Row],[Дата отгрузки]]+2</f>
        <v>45789</v>
      </c>
      <c r="L63" s="26"/>
      <c r="M63" s="24" t="s">
        <v>711</v>
      </c>
      <c r="N63" s="25">
        <f>(Таблица1[[#This Row],[Масса по КМД
(общая)]]/1000)*Договор!$B$4</f>
        <v>624402</v>
      </c>
      <c r="O63" s="24"/>
      <c r="P63" s="24"/>
      <c r="Q63" s="51" t="s">
        <v>710</v>
      </c>
    </row>
    <row r="64" spans="1:17" x14ac:dyDescent="0.2">
      <c r="A64" s="24">
        <v>63</v>
      </c>
      <c r="B64" s="24" t="s">
        <v>203</v>
      </c>
      <c r="C64" s="24" t="str">
        <f>VLOOKUP(Таблица1[[#This Row],[Марка]],Таблица2[[#All],[Марка]:[Наименование]],2,TRUE)</f>
        <v>Колонна</v>
      </c>
      <c r="D64" s="24" t="str">
        <f>CONCATENATE(Таблица1[[#This Row],[Марка]],Таблица1[[#This Row],[Наименование]])</f>
        <v>1К3-8Колонна</v>
      </c>
      <c r="E64" s="24">
        <v>1</v>
      </c>
      <c r="F64" s="24"/>
      <c r="G64" s="24" t="s">
        <v>708</v>
      </c>
      <c r="H64" s="25">
        <v>1483.7</v>
      </c>
      <c r="I64" s="25">
        <f>IFERROR((VLOOKUP(Таблица1[[#This Row],[Марка]],Таблица2[[#All],[Марка]:[Масса общая
(кг)]],7,0)*Таблица1[[#This Row],[Кол-во]]),"0.00")</f>
        <v>1483.7</v>
      </c>
      <c r="J64" s="26">
        <v>45787</v>
      </c>
      <c r="K64" s="26">
        <f>Таблица1[[#This Row],[Дата отгрузки]]+2</f>
        <v>45789</v>
      </c>
      <c r="L64" s="26"/>
      <c r="M64" s="24" t="s">
        <v>711</v>
      </c>
      <c r="N64" s="25">
        <f>(Таблица1[[#This Row],[Масса по КМД
(общая)]]/1000)*Договор!$B$4</f>
        <v>275968.2</v>
      </c>
      <c r="O64" s="24"/>
      <c r="P64" s="24"/>
      <c r="Q64" s="51" t="s">
        <v>710</v>
      </c>
    </row>
    <row r="65" spans="1:17" x14ac:dyDescent="0.2">
      <c r="A65" s="24">
        <v>64</v>
      </c>
      <c r="B65" s="24" t="s">
        <v>196</v>
      </c>
      <c r="C65" s="24" t="str">
        <f>VLOOKUP(Таблица1[[#This Row],[Марка]],Таблица2[[#All],[Марка]:[Наименование]],2,TRUE)</f>
        <v>Колонна</v>
      </c>
      <c r="D65" s="24" t="str">
        <f>CONCATENATE(Таблица1[[#This Row],[Марка]],Таблица1[[#This Row],[Наименование]])</f>
        <v>1К3-1Колонна</v>
      </c>
      <c r="E65" s="24">
        <v>1</v>
      </c>
      <c r="F65" s="24"/>
      <c r="G65" s="24" t="s">
        <v>708</v>
      </c>
      <c r="H65" s="25">
        <v>1589.2</v>
      </c>
      <c r="I65" s="25">
        <f>IFERROR((VLOOKUP(Таблица1[[#This Row],[Марка]],Таблица2[[#All],[Марка]:[Масса общая
(кг)]],7,0)*Таблица1[[#This Row],[Кол-во]]),"0.00")</f>
        <v>1589.2</v>
      </c>
      <c r="J65" s="26">
        <v>45787</v>
      </c>
      <c r="K65" s="26">
        <f>Таблица1[[#This Row],[Дата отгрузки]]+2</f>
        <v>45789</v>
      </c>
      <c r="L65" s="26"/>
      <c r="M65" s="24" t="s">
        <v>711</v>
      </c>
      <c r="N65" s="25">
        <f>(Таблица1[[#This Row],[Масса по КМД
(общая)]]/1000)*Договор!$B$4</f>
        <v>295591.2</v>
      </c>
      <c r="O65" s="24"/>
      <c r="P65" s="24"/>
      <c r="Q65" s="51" t="s">
        <v>710</v>
      </c>
    </row>
    <row r="66" spans="1:17" x14ac:dyDescent="0.2">
      <c r="A66" s="24">
        <v>65</v>
      </c>
      <c r="B66" s="24" t="s">
        <v>200</v>
      </c>
      <c r="C66" s="24" t="str">
        <f>VLOOKUP(Таблица1[[#This Row],[Марка]],Таблица2[[#All],[Марка]:[Наименование]],2,TRUE)</f>
        <v>Колонна</v>
      </c>
      <c r="D66" s="24" t="str">
        <f>CONCATENATE(Таблица1[[#This Row],[Марка]],Таблица1[[#This Row],[Наименование]])</f>
        <v>1К3-5Колонна</v>
      </c>
      <c r="E66" s="24">
        <v>1</v>
      </c>
      <c r="F66" s="24"/>
      <c r="G66" s="24" t="s">
        <v>708</v>
      </c>
      <c r="H66" s="25">
        <v>1483.7</v>
      </c>
      <c r="I66" s="25">
        <f>IFERROR((VLOOKUP(Таблица1[[#This Row],[Марка]],Таблица2[[#All],[Марка]:[Масса общая
(кг)]],7,0)*Таблица1[[#This Row],[Кол-во]]),"0.00")</f>
        <v>2967.4</v>
      </c>
      <c r="J66" s="26">
        <v>45787</v>
      </c>
      <c r="K66" s="26">
        <f>Таблица1[[#This Row],[Дата отгрузки]]+2</f>
        <v>45789</v>
      </c>
      <c r="L66" s="26"/>
      <c r="M66" s="24" t="s">
        <v>711</v>
      </c>
      <c r="N66" s="25">
        <f>(Таблица1[[#This Row],[Масса по КМД
(общая)]]/1000)*Договор!$B$4</f>
        <v>551936.4</v>
      </c>
      <c r="O66" s="24"/>
      <c r="P66" s="24"/>
      <c r="Q66" s="51" t="s">
        <v>710</v>
      </c>
    </row>
    <row r="67" spans="1:17" x14ac:dyDescent="0.2">
      <c r="A67" s="24">
        <v>66</v>
      </c>
      <c r="B67" s="24" t="s">
        <v>177</v>
      </c>
      <c r="C67" s="24" t="str">
        <f>VLOOKUP(Таблица1[[#This Row],[Марка]],Таблица2[[#All],[Марка]:[Наименование]],2,TRUE)</f>
        <v>Колонна</v>
      </c>
      <c r="D67" s="24" t="str">
        <f>CONCATENATE(Таблица1[[#This Row],[Марка]],Таблица1[[#This Row],[Наименование]])</f>
        <v>1К1-9Колонна</v>
      </c>
      <c r="E67" s="24">
        <v>1</v>
      </c>
      <c r="F67" s="24"/>
      <c r="G67" s="24" t="s">
        <v>708</v>
      </c>
      <c r="H67" s="25">
        <v>1183.5999999999999</v>
      </c>
      <c r="I67" s="25">
        <f>IFERROR((VLOOKUP(Таблица1[[#This Row],[Марка]],Таблица2[[#All],[Марка]:[Масса общая
(кг)]],7,0)*Таблица1[[#This Row],[Кол-во]]),"0.00")</f>
        <v>1183.5999999999999</v>
      </c>
      <c r="J67" s="26">
        <v>45787</v>
      </c>
      <c r="K67" s="26">
        <f>Таблица1[[#This Row],[Дата отгрузки]]+2</f>
        <v>45789</v>
      </c>
      <c r="L67" s="26"/>
      <c r="M67" s="24" t="s">
        <v>711</v>
      </c>
      <c r="N67" s="25">
        <f>(Таблица1[[#This Row],[Масса по КМД
(общая)]]/1000)*Договор!$B$4</f>
        <v>220149.6</v>
      </c>
      <c r="O67" s="24"/>
      <c r="P67" s="24"/>
      <c r="Q67" s="51" t="s">
        <v>710</v>
      </c>
    </row>
    <row r="68" spans="1:17" x14ac:dyDescent="0.2">
      <c r="A68" s="24">
        <v>67</v>
      </c>
      <c r="B68" s="24" t="s">
        <v>132</v>
      </c>
      <c r="C68" s="24" t="str">
        <f>VLOOKUP(Таблица1[[#This Row],[Марка]],Таблица2[[#All],[Марка]:[Наименование]],2,TRUE)</f>
        <v>Балка</v>
      </c>
      <c r="D68" s="24" t="str">
        <f>CONCATENATE(Таблица1[[#This Row],[Марка]],Таблица1[[#This Row],[Наименование]])</f>
        <v>1Б9-3Балка</v>
      </c>
      <c r="E68" s="24">
        <v>1</v>
      </c>
      <c r="F68" s="24"/>
      <c r="G68" s="24" t="s">
        <v>708</v>
      </c>
      <c r="H68" s="25">
        <v>1636.9</v>
      </c>
      <c r="I68" s="25">
        <f>IFERROR((VLOOKUP(Таблица1[[#This Row],[Марка]],Таблица2[[#All],[Марка]:[Масса общая
(кг)]],7,0)*Таблица1[[#This Row],[Кол-во]]),"0.00")</f>
        <v>3273.8</v>
      </c>
      <c r="J68" s="26">
        <v>45787</v>
      </c>
      <c r="K68" s="26">
        <f>Таблица1[[#This Row],[Дата отгрузки]]+2</f>
        <v>45789</v>
      </c>
      <c r="L68" s="26"/>
      <c r="M68" s="24" t="s">
        <v>711</v>
      </c>
      <c r="N68" s="25">
        <f>(Таблица1[[#This Row],[Масса по КМД
(общая)]]/1000)*Договор!$B$4</f>
        <v>608926.80000000005</v>
      </c>
      <c r="O68" s="24"/>
      <c r="P68" s="24"/>
      <c r="Q68" s="51" t="s">
        <v>710</v>
      </c>
    </row>
    <row r="69" spans="1:17" x14ac:dyDescent="0.2">
      <c r="A69" s="24">
        <v>68</v>
      </c>
      <c r="B69" s="24" t="s">
        <v>198</v>
      </c>
      <c r="C69" s="24" t="str">
        <f>VLOOKUP(Таблица1[[#This Row],[Марка]],Таблица2[[#All],[Марка]:[Наименование]],2,TRUE)</f>
        <v>Колонна</v>
      </c>
      <c r="D69" s="24" t="str">
        <f>CONCATENATE(Таблица1[[#This Row],[Марка]],Таблица1[[#This Row],[Наименование]])</f>
        <v>1К3-3Колонна</v>
      </c>
      <c r="E69" s="24">
        <v>1</v>
      </c>
      <c r="F69" s="24"/>
      <c r="G69" s="24" t="s">
        <v>708</v>
      </c>
      <c r="H69" s="25">
        <v>1497</v>
      </c>
      <c r="I69" s="25">
        <f>IFERROR((VLOOKUP(Таблица1[[#This Row],[Марка]],Таблица2[[#All],[Марка]:[Масса общая
(кг)]],7,0)*Таблица1[[#This Row],[Кол-во]]),"0.00")</f>
        <v>1497</v>
      </c>
      <c r="J69" s="26">
        <v>45787</v>
      </c>
      <c r="K69" s="26">
        <f>Таблица1[[#This Row],[Дата отгрузки]]+2</f>
        <v>45789</v>
      </c>
      <c r="L69" s="26"/>
      <c r="M69" s="24" t="s">
        <v>711</v>
      </c>
      <c r="N69" s="25">
        <f>(Таблица1[[#This Row],[Масса по КМД
(общая)]]/1000)*Договор!$B$4</f>
        <v>278442</v>
      </c>
      <c r="O69" s="24"/>
      <c r="P69" s="24"/>
      <c r="Q69" s="51" t="s">
        <v>710</v>
      </c>
    </row>
    <row r="70" spans="1:17" x14ac:dyDescent="0.2">
      <c r="A70" s="24"/>
      <c r="B70" s="24"/>
      <c r="C70" s="24"/>
      <c r="D70" s="24" t="str">
        <f>CONCATENATE(Таблица1[[#This Row],[Марка]],Таблица1[[#This Row],[Наименование]])</f>
        <v/>
      </c>
      <c r="E70" s="24"/>
      <c r="F70" s="24"/>
      <c r="G70" s="24"/>
      <c r="H70" s="25"/>
      <c r="I70" s="25"/>
      <c r="J70" s="26"/>
      <c r="K70" s="26"/>
      <c r="L70" s="26"/>
      <c r="M70" s="24"/>
      <c r="N70" s="25"/>
      <c r="O70" s="24"/>
      <c r="P70" s="24"/>
      <c r="Q70" s="51"/>
    </row>
    <row r="71" spans="1:17" x14ac:dyDescent="0.2">
      <c r="A71" s="24"/>
      <c r="B71" s="24"/>
      <c r="C71" s="24"/>
      <c r="D71" s="24" t="str">
        <f>CONCATENATE(Таблица1[[#This Row],[Марка]],Таблица1[[#This Row],[Наименование]])</f>
        <v/>
      </c>
      <c r="E71" s="24"/>
      <c r="F71" s="24"/>
      <c r="G71" s="24"/>
      <c r="H71" s="25"/>
      <c r="I71" s="25"/>
      <c r="J71" s="26"/>
      <c r="K71" s="26"/>
      <c r="L71" s="26"/>
      <c r="M71" s="24"/>
      <c r="N71" s="25"/>
      <c r="O71" s="24"/>
      <c r="P71" s="24"/>
      <c r="Q71" s="51"/>
    </row>
    <row r="72" spans="1:17" x14ac:dyDescent="0.2">
      <c r="A72" s="24"/>
      <c r="B72" s="24"/>
      <c r="C72" s="24"/>
      <c r="D72" s="24" t="str">
        <f>CONCATENATE(Таблица1[[#This Row],[Марка]],Таблица1[[#This Row],[Наименование]])</f>
        <v/>
      </c>
      <c r="E72" s="24"/>
      <c r="F72" s="24"/>
      <c r="G72" s="24"/>
      <c r="H72" s="25"/>
      <c r="I72" s="25"/>
      <c r="J72" s="26"/>
      <c r="K72" s="26"/>
      <c r="L72" s="26"/>
      <c r="M72" s="24"/>
      <c r="N72" s="25"/>
      <c r="O72" s="24"/>
      <c r="P72" s="24"/>
      <c r="Q72" s="51"/>
    </row>
    <row r="73" spans="1:17" x14ac:dyDescent="0.2">
      <c r="A73" s="24"/>
      <c r="B73" s="24"/>
      <c r="C73" s="24"/>
      <c r="D73" s="24" t="str">
        <f>CONCATENATE(Таблица1[[#This Row],[Марка]],Таблица1[[#This Row],[Наименование]])</f>
        <v/>
      </c>
      <c r="E73" s="24"/>
      <c r="F73" s="24"/>
      <c r="G73" s="24"/>
      <c r="H73" s="25"/>
      <c r="I73" s="25"/>
      <c r="J73" s="26"/>
      <c r="K73" s="26"/>
      <c r="L73" s="26"/>
      <c r="M73" s="24"/>
      <c r="N73" s="25"/>
      <c r="O73" s="24"/>
      <c r="P73" s="24"/>
      <c r="Q73" s="51"/>
    </row>
    <row r="74" spans="1:17" x14ac:dyDescent="0.2">
      <c r="A74" s="24"/>
      <c r="B74" s="24"/>
      <c r="C74" s="24"/>
      <c r="D74" s="24" t="str">
        <f>CONCATENATE(Таблица1[[#This Row],[Марка]],Таблица1[[#This Row],[Наименование]])</f>
        <v/>
      </c>
      <c r="E74" s="24"/>
      <c r="F74" s="24"/>
      <c r="G74" s="24"/>
      <c r="H74" s="25"/>
      <c r="I74" s="25"/>
      <c r="J74" s="26"/>
      <c r="K74" s="26"/>
      <c r="L74" s="26"/>
      <c r="M74" s="24"/>
      <c r="N74" s="25"/>
      <c r="O74" s="24"/>
      <c r="P74" s="24"/>
      <c r="Q74" s="51"/>
    </row>
    <row r="75" spans="1:17" x14ac:dyDescent="0.2">
      <c r="A75" s="24"/>
      <c r="B75" s="24"/>
      <c r="C75" s="24"/>
      <c r="D75" s="24" t="str">
        <f>CONCATENATE(Таблица1[[#This Row],[Марка]],Таблица1[[#This Row],[Наименование]])</f>
        <v/>
      </c>
      <c r="E75" s="24"/>
      <c r="F75" s="24"/>
      <c r="G75" s="24"/>
      <c r="H75" s="25"/>
      <c r="I75" s="25"/>
      <c r="J75" s="26"/>
      <c r="K75" s="26"/>
      <c r="L75" s="26"/>
      <c r="M75" s="24"/>
      <c r="N75" s="25"/>
      <c r="O75" s="24"/>
      <c r="P75" s="24"/>
      <c r="Q75" s="51"/>
    </row>
    <row r="76" spans="1:17" x14ac:dyDescent="0.2">
      <c r="A76" s="24"/>
      <c r="B76" s="24"/>
      <c r="C76" s="24"/>
      <c r="D76" s="24" t="str">
        <f>CONCATENATE(Таблица1[[#This Row],[Марка]],Таблица1[[#This Row],[Наименование]])</f>
        <v/>
      </c>
      <c r="E76" s="24"/>
      <c r="F76" s="24"/>
      <c r="G76" s="24"/>
      <c r="H76" s="25"/>
      <c r="I76" s="25"/>
      <c r="J76" s="26"/>
      <c r="K76" s="26"/>
      <c r="L76" s="26"/>
      <c r="M76" s="24"/>
      <c r="N76" s="25"/>
      <c r="O76" s="24"/>
      <c r="P76" s="24"/>
      <c r="Q76" s="51"/>
    </row>
    <row r="77" spans="1:17" x14ac:dyDescent="0.2">
      <c r="A77" s="24"/>
      <c r="B77" s="24"/>
      <c r="C77" s="24"/>
      <c r="D77" s="24" t="str">
        <f>CONCATENATE(Таблица1[[#This Row],[Марка]],Таблица1[[#This Row],[Наименование]])</f>
        <v/>
      </c>
      <c r="E77" s="24"/>
      <c r="F77" s="24"/>
      <c r="G77" s="24"/>
      <c r="H77" s="25"/>
      <c r="I77" s="25"/>
      <c r="J77" s="26"/>
      <c r="K77" s="26"/>
      <c r="L77" s="26"/>
      <c r="M77" s="24"/>
      <c r="N77" s="25"/>
      <c r="O77" s="24"/>
      <c r="P77" s="24"/>
      <c r="Q77" s="51"/>
    </row>
    <row r="78" spans="1:17" x14ac:dyDescent="0.2">
      <c r="A78" s="24"/>
      <c r="B78" s="24"/>
      <c r="C78" s="24"/>
      <c r="D78" s="24" t="str">
        <f>CONCATENATE(Таблица1[[#This Row],[Марка]],Таблица1[[#This Row],[Наименование]])</f>
        <v/>
      </c>
      <c r="E78" s="24"/>
      <c r="F78" s="24"/>
      <c r="G78" s="24"/>
      <c r="H78" s="25"/>
      <c r="I78" s="25"/>
      <c r="J78" s="26"/>
      <c r="K78" s="26"/>
      <c r="L78" s="26"/>
      <c r="M78" s="24"/>
      <c r="N78" s="25"/>
      <c r="O78" s="24"/>
      <c r="P78" s="24"/>
      <c r="Q78" s="51"/>
    </row>
    <row r="79" spans="1:17" x14ac:dyDescent="0.2">
      <c r="A79" s="24"/>
      <c r="B79" s="24"/>
      <c r="C79" s="24"/>
      <c r="D79" s="24" t="str">
        <f>CONCATENATE(Таблица1[[#This Row],[Марка]],Таблица1[[#This Row],[Наименование]])</f>
        <v/>
      </c>
      <c r="E79" s="24"/>
      <c r="F79" s="24"/>
      <c r="G79" s="24"/>
      <c r="H79" s="25"/>
      <c r="I79" s="25"/>
      <c r="J79" s="26"/>
      <c r="K79" s="26"/>
      <c r="L79" s="26"/>
      <c r="M79" s="24"/>
      <c r="N79" s="25"/>
      <c r="O79" s="24"/>
      <c r="P79" s="24"/>
      <c r="Q79" s="51"/>
    </row>
    <row r="80" spans="1:17" x14ac:dyDescent="0.2">
      <c r="A80" s="24"/>
      <c r="B80" s="24"/>
      <c r="C80" s="24"/>
      <c r="D80" s="24" t="str">
        <f>CONCATENATE(Таблица1[[#This Row],[Марка]],Таблица1[[#This Row],[Наименование]])</f>
        <v/>
      </c>
      <c r="E80" s="24"/>
      <c r="F80" s="24"/>
      <c r="G80" s="24"/>
      <c r="H80" s="25"/>
      <c r="I80" s="25"/>
      <c r="J80" s="26"/>
      <c r="K80" s="26"/>
      <c r="L80" s="26"/>
      <c r="M80" s="24"/>
      <c r="N80" s="25"/>
      <c r="O80" s="24"/>
      <c r="P80" s="24"/>
      <c r="Q80" s="51"/>
    </row>
    <row r="81" spans="1:17" x14ac:dyDescent="0.2">
      <c r="A81" s="24"/>
      <c r="B81" s="24"/>
      <c r="C81" s="24"/>
      <c r="D81" s="24" t="str">
        <f>CONCATENATE(Таблица1[[#This Row],[Марка]],Таблица1[[#This Row],[Наименование]])</f>
        <v/>
      </c>
      <c r="E81" s="24"/>
      <c r="F81" s="24"/>
      <c r="G81" s="24"/>
      <c r="H81" s="25"/>
      <c r="I81" s="25"/>
      <c r="J81" s="26"/>
      <c r="K81" s="26"/>
      <c r="L81" s="26"/>
      <c r="M81" s="24"/>
      <c r="N81" s="25"/>
      <c r="O81" s="24"/>
      <c r="P81" s="24"/>
      <c r="Q81" s="51"/>
    </row>
    <row r="82" spans="1:17" x14ac:dyDescent="0.2">
      <c r="A82" s="24"/>
      <c r="B82" s="24"/>
      <c r="C82" s="24"/>
      <c r="D82" s="24" t="str">
        <f>CONCATENATE(Таблица1[[#This Row],[Марка]],Таблица1[[#This Row],[Наименование]])</f>
        <v/>
      </c>
      <c r="E82" s="24"/>
      <c r="F82" s="24"/>
      <c r="G82" s="24"/>
      <c r="H82" s="25"/>
      <c r="I82" s="25"/>
      <c r="J82" s="26"/>
      <c r="K82" s="26"/>
      <c r="L82" s="26"/>
      <c r="M82" s="24"/>
      <c r="N82" s="25"/>
      <c r="O82" s="24"/>
      <c r="P82" s="24"/>
      <c r="Q82" s="51"/>
    </row>
    <row r="83" spans="1:17" x14ac:dyDescent="0.2">
      <c r="A83" s="24"/>
      <c r="B83" s="24"/>
      <c r="C83" s="24"/>
      <c r="D83" s="24" t="str">
        <f>CONCATENATE(Таблица1[[#This Row],[Марка]],Таблица1[[#This Row],[Наименование]])</f>
        <v/>
      </c>
      <c r="E83" s="24"/>
      <c r="F83" s="24"/>
      <c r="G83" s="24"/>
      <c r="H83" s="25"/>
      <c r="I83" s="25"/>
      <c r="J83" s="26"/>
      <c r="K83" s="26"/>
      <c r="L83" s="26"/>
      <c r="M83" s="24"/>
      <c r="N83" s="25"/>
      <c r="O83" s="24"/>
      <c r="P83" s="24"/>
      <c r="Q83" s="51"/>
    </row>
    <row r="84" spans="1:17" x14ac:dyDescent="0.2">
      <c r="A84" s="24"/>
      <c r="B84" s="24"/>
      <c r="C84" s="24"/>
      <c r="D84" s="24" t="str">
        <f>CONCATENATE(Таблица1[[#This Row],[Марка]],Таблица1[[#This Row],[Наименование]])</f>
        <v/>
      </c>
      <c r="E84" s="24"/>
      <c r="F84" s="24"/>
      <c r="G84" s="24"/>
      <c r="H84" s="25"/>
      <c r="I84" s="25"/>
      <c r="J84" s="26"/>
      <c r="K84" s="26"/>
      <c r="L84" s="26"/>
      <c r="M84" s="24"/>
      <c r="N84" s="25"/>
      <c r="O84" s="24"/>
      <c r="P84" s="24"/>
      <c r="Q84" s="51"/>
    </row>
    <row r="85" spans="1:17" x14ac:dyDescent="0.2">
      <c r="A85" s="24"/>
      <c r="B85" s="24"/>
      <c r="C85" s="24"/>
      <c r="D85" s="24" t="str">
        <f>CONCATENATE(Таблица1[[#This Row],[Марка]],Таблица1[[#This Row],[Наименование]])</f>
        <v/>
      </c>
      <c r="E85" s="24"/>
      <c r="F85" s="24"/>
      <c r="G85" s="24"/>
      <c r="H85" s="25"/>
      <c r="I85" s="25"/>
      <c r="J85" s="26"/>
      <c r="K85" s="26"/>
      <c r="L85" s="26"/>
      <c r="M85" s="24"/>
      <c r="N85" s="25"/>
      <c r="O85" s="24"/>
      <c r="P85" s="24"/>
      <c r="Q85" s="51"/>
    </row>
    <row r="86" spans="1:17" x14ac:dyDescent="0.2">
      <c r="A86" s="24"/>
      <c r="B86" s="24"/>
      <c r="C86" s="24"/>
      <c r="D86" s="24" t="str">
        <f>CONCATENATE(Таблица1[[#This Row],[Марка]],Таблица1[[#This Row],[Наименование]])</f>
        <v/>
      </c>
      <c r="E86" s="24"/>
      <c r="F86" s="24"/>
      <c r="G86" s="24"/>
      <c r="H86" s="25"/>
      <c r="I86" s="25"/>
      <c r="J86" s="26"/>
      <c r="K86" s="26"/>
      <c r="L86" s="26"/>
      <c r="M86" s="24"/>
      <c r="N86" s="25"/>
      <c r="O86" s="24"/>
      <c r="P86" s="24"/>
      <c r="Q86" s="51"/>
    </row>
    <row r="87" spans="1:17" x14ac:dyDescent="0.2">
      <c r="A87" s="24"/>
      <c r="B87" s="24"/>
      <c r="C87" s="24"/>
      <c r="D87" s="24" t="str">
        <f>CONCATENATE(Таблица1[[#This Row],[Марка]],Таблица1[[#This Row],[Наименование]])</f>
        <v/>
      </c>
      <c r="E87" s="24"/>
      <c r="F87" s="24"/>
      <c r="G87" s="24"/>
      <c r="H87" s="25"/>
      <c r="I87" s="25"/>
      <c r="J87" s="26"/>
      <c r="K87" s="26"/>
      <c r="L87" s="26"/>
      <c r="M87" s="24"/>
      <c r="N87" s="25"/>
      <c r="O87" s="24"/>
      <c r="P87" s="24"/>
      <c r="Q87" s="51"/>
    </row>
    <row r="88" spans="1:17" x14ac:dyDescent="0.2">
      <c r="A88" s="24"/>
      <c r="B88" s="24"/>
      <c r="C88" s="24"/>
      <c r="D88" s="24" t="str">
        <f>CONCATENATE(Таблица1[[#This Row],[Марка]],Таблица1[[#This Row],[Наименование]])</f>
        <v/>
      </c>
      <c r="E88" s="24"/>
      <c r="F88" s="24"/>
      <c r="G88" s="24"/>
      <c r="H88" s="25"/>
      <c r="I88" s="25"/>
      <c r="J88" s="26"/>
      <c r="K88" s="26"/>
      <c r="L88" s="26"/>
      <c r="M88" s="24"/>
      <c r="N88" s="25"/>
      <c r="O88" s="24"/>
      <c r="P88" s="24"/>
      <c r="Q88" s="51"/>
    </row>
    <row r="89" spans="1:17" x14ac:dyDescent="0.2">
      <c r="A89" s="24"/>
      <c r="B89" s="24"/>
      <c r="C89" s="24"/>
      <c r="D89" s="24" t="str">
        <f>CONCATENATE(Таблица1[[#This Row],[Марка]],Таблица1[[#This Row],[Наименование]])</f>
        <v/>
      </c>
      <c r="E89" s="24"/>
      <c r="F89" s="24"/>
      <c r="G89" s="24"/>
      <c r="H89" s="25"/>
      <c r="I89" s="25"/>
      <c r="J89" s="26"/>
      <c r="K89" s="26"/>
      <c r="L89" s="26"/>
      <c r="M89" s="24"/>
      <c r="N89" s="25"/>
      <c r="O89" s="24"/>
      <c r="P89" s="24"/>
      <c r="Q89" s="51"/>
    </row>
    <row r="90" spans="1:17" x14ac:dyDescent="0.2">
      <c r="A90" s="24"/>
      <c r="B90" s="24"/>
      <c r="C90" s="24"/>
      <c r="D90" s="24" t="str">
        <f>CONCATENATE(Таблица1[[#This Row],[Марка]],Таблица1[[#This Row],[Наименование]])</f>
        <v/>
      </c>
      <c r="E90" s="24"/>
      <c r="F90" s="24"/>
      <c r="G90" s="24"/>
      <c r="H90" s="25"/>
      <c r="I90" s="25"/>
      <c r="J90" s="26"/>
      <c r="K90" s="26"/>
      <c r="L90" s="26"/>
      <c r="M90" s="24"/>
      <c r="N90" s="25"/>
      <c r="O90" s="24"/>
      <c r="P90" s="24"/>
      <c r="Q90" s="51"/>
    </row>
    <row r="91" spans="1:17" x14ac:dyDescent="0.2">
      <c r="A91" s="24"/>
      <c r="B91" s="24"/>
      <c r="C91" s="24"/>
      <c r="D91" s="24" t="str">
        <f>CONCATENATE(Таблица1[[#This Row],[Марка]],Таблица1[[#This Row],[Наименование]])</f>
        <v/>
      </c>
      <c r="E91" s="24"/>
      <c r="F91" s="24"/>
      <c r="G91" s="24"/>
      <c r="H91" s="25"/>
      <c r="I91" s="25"/>
      <c r="J91" s="26"/>
      <c r="K91" s="26"/>
      <c r="L91" s="26"/>
      <c r="M91" s="24"/>
      <c r="N91" s="25"/>
      <c r="O91" s="24"/>
      <c r="P91" s="24"/>
      <c r="Q91" s="51"/>
    </row>
    <row r="92" spans="1:17" x14ac:dyDescent="0.2">
      <c r="A92" s="24"/>
      <c r="B92" s="24"/>
      <c r="C92" s="24"/>
      <c r="D92" s="24" t="str">
        <f>CONCATENATE(Таблица1[[#This Row],[Марка]],Таблица1[[#This Row],[Наименование]])</f>
        <v/>
      </c>
      <c r="E92" s="24"/>
      <c r="F92" s="24"/>
      <c r="G92" s="24"/>
      <c r="H92" s="25"/>
      <c r="I92" s="25"/>
      <c r="J92" s="26"/>
      <c r="K92" s="26"/>
      <c r="L92" s="26"/>
      <c r="M92" s="24"/>
      <c r="N92" s="25"/>
      <c r="O92" s="24"/>
      <c r="P92" s="24"/>
      <c r="Q92" s="51"/>
    </row>
    <row r="93" spans="1:17" x14ac:dyDescent="0.2">
      <c r="A93" s="24"/>
      <c r="B93" s="24"/>
      <c r="C93" s="24"/>
      <c r="D93" s="24" t="str">
        <f>CONCATENATE(Таблица1[[#This Row],[Марка]],Таблица1[[#This Row],[Наименование]])</f>
        <v/>
      </c>
      <c r="E93" s="24"/>
      <c r="F93" s="24"/>
      <c r="G93" s="24"/>
      <c r="H93" s="25"/>
      <c r="I93" s="25"/>
      <c r="J93" s="26"/>
      <c r="K93" s="26"/>
      <c r="L93" s="26"/>
      <c r="M93" s="24"/>
      <c r="N93" s="25"/>
      <c r="O93" s="24"/>
      <c r="P93" s="24"/>
      <c r="Q93" s="51"/>
    </row>
    <row r="94" spans="1:17" x14ac:dyDescent="0.2">
      <c r="A94" s="24"/>
      <c r="B94" s="24"/>
      <c r="C94" s="24"/>
      <c r="D94" s="24" t="str">
        <f>CONCATENATE(Таблица1[[#This Row],[Марка]],Таблица1[[#This Row],[Наименование]])</f>
        <v/>
      </c>
      <c r="E94" s="24"/>
      <c r="F94" s="24"/>
      <c r="G94" s="24"/>
      <c r="H94" s="25"/>
      <c r="I94" s="25"/>
      <c r="J94" s="26"/>
      <c r="K94" s="26"/>
      <c r="L94" s="26"/>
      <c r="M94" s="24"/>
      <c r="N94" s="25"/>
      <c r="O94" s="24"/>
      <c r="P94" s="24"/>
      <c r="Q94" s="51"/>
    </row>
    <row r="95" spans="1:17" x14ac:dyDescent="0.2">
      <c r="A95" s="24"/>
      <c r="B95" s="24"/>
      <c r="C95" s="24"/>
      <c r="D95" s="24" t="str">
        <f>CONCATENATE(Таблица1[[#This Row],[Марка]],Таблица1[[#This Row],[Наименование]])</f>
        <v/>
      </c>
      <c r="E95" s="24"/>
      <c r="F95" s="24"/>
      <c r="G95" s="24"/>
      <c r="H95" s="25"/>
      <c r="I95" s="25"/>
      <c r="J95" s="26"/>
      <c r="K95" s="26"/>
      <c r="L95" s="26"/>
      <c r="M95" s="24"/>
      <c r="N95" s="25"/>
      <c r="O95" s="24"/>
      <c r="P95" s="24"/>
      <c r="Q95" s="51"/>
    </row>
    <row r="96" spans="1:17" x14ac:dyDescent="0.2">
      <c r="A96" s="24"/>
      <c r="B96" s="24"/>
      <c r="C96" s="24"/>
      <c r="D96" s="24" t="str">
        <f>CONCATENATE(Таблица1[[#This Row],[Марка]],Таблица1[[#This Row],[Наименование]])</f>
        <v/>
      </c>
      <c r="E96" s="24"/>
      <c r="F96" s="24"/>
      <c r="G96" s="24"/>
      <c r="H96" s="25"/>
      <c r="I96" s="52"/>
      <c r="J96" s="26"/>
      <c r="K96" s="26"/>
      <c r="L96" s="26"/>
      <c r="M96" s="24"/>
      <c r="N96" s="25"/>
      <c r="O96" s="24"/>
      <c r="P96" s="24"/>
      <c r="Q96" s="51"/>
    </row>
    <row r="97" spans="1:17" x14ac:dyDescent="0.2">
      <c r="A97" s="24"/>
      <c r="B97" s="24"/>
      <c r="C97" s="24"/>
      <c r="D97" s="24" t="str">
        <f>CONCATENATE(Таблица1[[#This Row],[Марка]],Таблица1[[#This Row],[Наименование]])</f>
        <v/>
      </c>
      <c r="E97" s="24"/>
      <c r="F97" s="24"/>
      <c r="G97" s="24"/>
      <c r="H97" s="25"/>
      <c r="I97" s="25"/>
      <c r="J97" s="26"/>
      <c r="K97" s="26"/>
      <c r="L97" s="26"/>
      <c r="M97" s="24"/>
      <c r="N97" s="25"/>
      <c r="O97" s="24"/>
      <c r="P97" s="24"/>
      <c r="Q97" s="51"/>
    </row>
    <row r="98" spans="1:17" x14ac:dyDescent="0.2">
      <c r="A98" s="24"/>
      <c r="B98" s="24"/>
      <c r="C98" s="24"/>
      <c r="D98" s="24" t="str">
        <f>CONCATENATE(Таблица1[[#This Row],[Марка]],Таблица1[[#This Row],[Наименование]])</f>
        <v/>
      </c>
      <c r="E98" s="24"/>
      <c r="F98" s="24"/>
      <c r="G98" s="24"/>
      <c r="H98" s="25"/>
      <c r="I98" s="25"/>
      <c r="J98" s="26"/>
      <c r="K98" s="26"/>
      <c r="L98" s="26"/>
      <c r="M98" s="24"/>
      <c r="N98" s="25"/>
      <c r="O98" s="24"/>
      <c r="P98" s="24"/>
      <c r="Q98" s="51"/>
    </row>
    <row r="99" spans="1:17" x14ac:dyDescent="0.2">
      <c r="A99" s="24"/>
      <c r="B99" s="24"/>
      <c r="C99" s="24"/>
      <c r="D99" s="24" t="str">
        <f>CONCATENATE(Таблица1[[#This Row],[Марка]],Таблица1[[#This Row],[Наименование]])</f>
        <v/>
      </c>
      <c r="E99" s="24"/>
      <c r="F99" s="24"/>
      <c r="G99" s="24"/>
      <c r="H99" s="25"/>
      <c r="I99" s="25"/>
      <c r="J99" s="26"/>
      <c r="K99" s="26"/>
      <c r="L99" s="26"/>
      <c r="M99" s="24"/>
      <c r="N99" s="25"/>
      <c r="O99" s="24"/>
      <c r="P99" s="24"/>
      <c r="Q99" s="51"/>
    </row>
    <row r="100" spans="1:17" x14ac:dyDescent="0.2">
      <c r="A100" s="24"/>
      <c r="B100" s="24"/>
      <c r="C100" s="24"/>
      <c r="D100" s="24" t="str">
        <f>CONCATENATE(Таблица1[[#This Row],[Марка]],Таблица1[[#This Row],[Наименование]])</f>
        <v/>
      </c>
      <c r="E100" s="24"/>
      <c r="F100" s="24"/>
      <c r="G100" s="24"/>
      <c r="H100" s="25"/>
      <c r="I100" s="25"/>
      <c r="J100" s="26"/>
      <c r="K100" s="26"/>
      <c r="L100" s="26"/>
      <c r="M100" s="24"/>
      <c r="N100" s="25"/>
      <c r="O100" s="24"/>
      <c r="P100" s="24"/>
      <c r="Q100" s="51"/>
    </row>
    <row r="101" spans="1:17" x14ac:dyDescent="0.2">
      <c r="A101" s="24"/>
      <c r="B101" s="24"/>
      <c r="C101" s="24"/>
      <c r="D101" s="24" t="str">
        <f>CONCATENATE(Таблица1[[#This Row],[Марка]],Таблица1[[#This Row],[Наименование]])</f>
        <v/>
      </c>
      <c r="E101" s="24"/>
      <c r="F101" s="24"/>
      <c r="G101" s="24"/>
      <c r="H101" s="25"/>
      <c r="I101" s="25"/>
      <c r="J101" s="26"/>
      <c r="K101" s="26"/>
      <c r="L101" s="26"/>
      <c r="M101" s="24"/>
      <c r="N101" s="25"/>
      <c r="O101" s="24"/>
      <c r="P101" s="24"/>
      <c r="Q101" s="51"/>
    </row>
    <row r="102" spans="1:17" x14ac:dyDescent="0.2">
      <c r="A102" s="24"/>
      <c r="B102" s="24"/>
      <c r="C102" s="24"/>
      <c r="D102" s="24" t="str">
        <f>CONCATENATE(Таблица1[[#This Row],[Марка]],Таблица1[[#This Row],[Наименование]])</f>
        <v/>
      </c>
      <c r="E102" s="24"/>
      <c r="F102" s="24"/>
      <c r="G102" s="24"/>
      <c r="H102" s="25"/>
      <c r="I102" s="25"/>
      <c r="J102" s="26"/>
      <c r="K102" s="26"/>
      <c r="L102" s="26"/>
      <c r="M102" s="24"/>
      <c r="N102" s="25"/>
      <c r="O102" s="24"/>
      <c r="P102" s="24"/>
      <c r="Q102" s="51"/>
    </row>
    <row r="103" spans="1:17" x14ac:dyDescent="0.2">
      <c r="A103" s="24"/>
      <c r="B103" s="24"/>
      <c r="C103" s="24"/>
      <c r="D103" s="24" t="str">
        <f>CONCATENATE(Таблица1[[#This Row],[Марка]],Таблица1[[#This Row],[Наименование]])</f>
        <v/>
      </c>
      <c r="E103" s="24"/>
      <c r="F103" s="24"/>
      <c r="G103" s="24"/>
      <c r="H103" s="25"/>
      <c r="I103" s="25"/>
      <c r="J103" s="26"/>
      <c r="K103" s="26"/>
      <c r="L103" s="26"/>
      <c r="M103" s="24"/>
      <c r="N103" s="25"/>
      <c r="O103" s="24"/>
      <c r="P103" s="24"/>
      <c r="Q103" s="51"/>
    </row>
    <row r="104" spans="1:17" x14ac:dyDescent="0.2">
      <c r="A104" s="24"/>
      <c r="B104" s="24"/>
      <c r="C104" s="24"/>
      <c r="D104" s="24" t="str">
        <f>CONCATENATE(Таблица1[[#This Row],[Марка]],Таблица1[[#This Row],[Наименование]])</f>
        <v/>
      </c>
      <c r="E104" s="24"/>
      <c r="F104" s="24"/>
      <c r="G104" s="24"/>
      <c r="H104" s="25"/>
      <c r="I104" s="25"/>
      <c r="J104" s="26"/>
      <c r="K104" s="26"/>
      <c r="L104" s="26"/>
      <c r="M104" s="24"/>
      <c r="N104" s="25"/>
      <c r="O104" s="24"/>
      <c r="P104" s="24"/>
      <c r="Q104" s="51"/>
    </row>
    <row r="105" spans="1:17" x14ac:dyDescent="0.2">
      <c r="A105" s="24"/>
      <c r="B105" s="24"/>
      <c r="C105" s="24"/>
      <c r="D105" s="24" t="str">
        <f>CONCATENATE(Таблица1[[#This Row],[Марка]],Таблица1[[#This Row],[Наименование]])</f>
        <v/>
      </c>
      <c r="E105" s="24"/>
      <c r="F105" s="24"/>
      <c r="G105" s="24"/>
      <c r="H105" s="25"/>
      <c r="I105" s="25"/>
      <c r="J105" s="26"/>
      <c r="K105" s="26"/>
      <c r="L105" s="26"/>
      <c r="M105" s="24"/>
      <c r="N105" s="25"/>
      <c r="O105" s="24"/>
      <c r="P105" s="24"/>
      <c r="Q105" s="51"/>
    </row>
    <row r="106" spans="1:17" x14ac:dyDescent="0.2">
      <c r="A106" s="24"/>
      <c r="B106" s="24"/>
      <c r="C106" s="24"/>
      <c r="D106" s="24" t="str">
        <f>CONCATENATE(Таблица1[[#This Row],[Марка]],Таблица1[[#This Row],[Наименование]])</f>
        <v/>
      </c>
      <c r="E106" s="24"/>
      <c r="F106" s="24"/>
      <c r="G106" s="24"/>
      <c r="H106" s="25"/>
      <c r="I106" s="25"/>
      <c r="J106" s="26"/>
      <c r="K106" s="26"/>
      <c r="L106" s="26"/>
      <c r="M106" s="24"/>
      <c r="N106" s="25"/>
      <c r="O106" s="24"/>
      <c r="P106" s="24"/>
      <c r="Q106" s="51"/>
    </row>
    <row r="107" spans="1:17" x14ac:dyDescent="0.2">
      <c r="A107" s="24"/>
      <c r="B107" s="24"/>
      <c r="C107" s="24"/>
      <c r="D107" s="24" t="str">
        <f>CONCATENATE(Таблица1[[#This Row],[Марка]],Таблица1[[#This Row],[Наименование]])</f>
        <v/>
      </c>
      <c r="E107" s="24"/>
      <c r="F107" s="24"/>
      <c r="G107" s="24"/>
      <c r="H107" s="25"/>
      <c r="I107" s="25"/>
      <c r="J107" s="26"/>
      <c r="K107" s="26"/>
      <c r="L107" s="26"/>
      <c r="M107" s="24"/>
      <c r="N107" s="25"/>
      <c r="O107" s="24"/>
      <c r="P107" s="24"/>
      <c r="Q107" s="51"/>
    </row>
    <row r="108" spans="1:17" x14ac:dyDescent="0.2">
      <c r="A108" s="24"/>
      <c r="B108" s="24"/>
      <c r="C108" s="24"/>
      <c r="D108" s="24" t="str">
        <f>CONCATENATE(Таблица1[[#This Row],[Марка]],Таблица1[[#This Row],[Наименование]])</f>
        <v/>
      </c>
      <c r="E108" s="24"/>
      <c r="F108" s="24"/>
      <c r="G108" s="24"/>
      <c r="H108" s="25"/>
      <c r="I108" s="25"/>
      <c r="J108" s="26"/>
      <c r="K108" s="26"/>
      <c r="L108" s="26"/>
      <c r="M108" s="24"/>
      <c r="N108" s="25"/>
      <c r="O108" s="24"/>
      <c r="P108" s="24"/>
      <c r="Q108" s="51"/>
    </row>
    <row r="109" spans="1:17" x14ac:dyDescent="0.2">
      <c r="A109" s="24"/>
      <c r="B109" s="24"/>
      <c r="C109" s="24"/>
      <c r="D109" s="24" t="str">
        <f>CONCATENATE(Таблица1[[#This Row],[Марка]],Таблица1[[#This Row],[Наименование]])</f>
        <v/>
      </c>
      <c r="E109" s="24"/>
      <c r="F109" s="24"/>
      <c r="G109" s="24"/>
      <c r="H109" s="25"/>
      <c r="I109" s="25"/>
      <c r="J109" s="26"/>
      <c r="K109" s="26"/>
      <c r="L109" s="26"/>
      <c r="M109" s="24"/>
      <c r="N109" s="25"/>
      <c r="O109" s="24"/>
      <c r="P109" s="24"/>
      <c r="Q109" s="51"/>
    </row>
    <row r="110" spans="1:17" x14ac:dyDescent="0.2">
      <c r="A110" s="24"/>
      <c r="B110" s="24"/>
      <c r="C110" s="24"/>
      <c r="D110" s="24" t="str">
        <f>CONCATENATE(Таблица1[[#This Row],[Марка]],Таблица1[[#This Row],[Наименование]])</f>
        <v/>
      </c>
      <c r="E110" s="24"/>
      <c r="F110" s="24"/>
      <c r="G110" s="24"/>
      <c r="H110" s="25"/>
      <c r="I110" s="25"/>
      <c r="J110" s="26"/>
      <c r="K110" s="26"/>
      <c r="L110" s="26"/>
      <c r="M110" s="24"/>
      <c r="N110" s="25"/>
      <c r="O110" s="24"/>
      <c r="P110" s="24"/>
      <c r="Q110" s="51"/>
    </row>
    <row r="111" spans="1:17" x14ac:dyDescent="0.2">
      <c r="A111" s="24"/>
      <c r="B111" s="24"/>
      <c r="C111" s="24"/>
      <c r="D111" s="24" t="str">
        <f>CONCATENATE(Таблица1[[#This Row],[Марка]],Таблица1[[#This Row],[Наименование]])</f>
        <v/>
      </c>
      <c r="E111" s="24"/>
      <c r="F111" s="24"/>
      <c r="G111" s="24"/>
      <c r="H111" s="25"/>
      <c r="I111" s="25"/>
      <c r="J111" s="26"/>
      <c r="K111" s="26"/>
      <c r="L111" s="26"/>
      <c r="M111" s="24"/>
      <c r="N111" s="25"/>
      <c r="O111" s="24"/>
      <c r="P111" s="24"/>
      <c r="Q111" s="51"/>
    </row>
    <row r="112" spans="1:17" x14ac:dyDescent="0.2">
      <c r="A112" s="24"/>
      <c r="B112" s="24"/>
      <c r="C112" s="24"/>
      <c r="D112" s="24" t="str">
        <f>CONCATENATE(Таблица1[[#This Row],[Марка]],Таблица1[[#This Row],[Наименование]])</f>
        <v/>
      </c>
      <c r="E112" s="24"/>
      <c r="F112" s="24"/>
      <c r="G112" s="24"/>
      <c r="H112" s="25"/>
      <c r="I112" s="25"/>
      <c r="J112" s="26"/>
      <c r="K112" s="26"/>
      <c r="L112" s="26"/>
      <c r="M112" s="24"/>
      <c r="N112" s="25"/>
      <c r="O112" s="24"/>
      <c r="P112" s="24"/>
      <c r="Q112" s="51"/>
    </row>
    <row r="113" spans="1:17" x14ac:dyDescent="0.2">
      <c r="A113" s="24"/>
      <c r="B113" s="24"/>
      <c r="C113" s="24"/>
      <c r="D113" s="24" t="str">
        <f>CONCATENATE(Таблица1[[#This Row],[Марка]],Таблица1[[#This Row],[Наименование]])</f>
        <v/>
      </c>
      <c r="E113" s="24"/>
      <c r="F113" s="24"/>
      <c r="G113" s="24"/>
      <c r="H113" s="25"/>
      <c r="I113" s="25"/>
      <c r="J113" s="26"/>
      <c r="K113" s="26"/>
      <c r="L113" s="26"/>
      <c r="M113" s="24"/>
      <c r="N113" s="25"/>
      <c r="O113" s="24"/>
      <c r="P113" s="24"/>
      <c r="Q113" s="51"/>
    </row>
    <row r="114" spans="1:17" x14ac:dyDescent="0.2">
      <c r="A114" s="24"/>
      <c r="B114" s="24"/>
      <c r="C114" s="24"/>
      <c r="D114" s="24" t="str">
        <f>CONCATENATE(Таблица1[[#This Row],[Марка]],Таблица1[[#This Row],[Наименование]])</f>
        <v/>
      </c>
      <c r="E114" s="24"/>
      <c r="F114" s="24"/>
      <c r="G114" s="24"/>
      <c r="H114" s="25"/>
      <c r="I114" s="25"/>
      <c r="J114" s="26"/>
      <c r="K114" s="26"/>
      <c r="L114" s="26"/>
      <c r="M114" s="24"/>
      <c r="N114" s="25"/>
      <c r="O114" s="24"/>
      <c r="P114" s="24"/>
      <c r="Q114" s="51"/>
    </row>
    <row r="115" spans="1:17" x14ac:dyDescent="0.2">
      <c r="A115" s="24"/>
      <c r="B115" s="24"/>
      <c r="C115" s="24"/>
      <c r="D115" s="24" t="str">
        <f>CONCATENATE(Таблица1[[#This Row],[Марка]],Таблица1[[#This Row],[Наименование]])</f>
        <v/>
      </c>
      <c r="E115" s="24"/>
      <c r="F115" s="24"/>
      <c r="G115" s="24"/>
      <c r="H115" s="25"/>
      <c r="I115" s="25"/>
      <c r="J115" s="26"/>
      <c r="K115" s="26"/>
      <c r="L115" s="26"/>
      <c r="M115" s="24"/>
      <c r="N115" s="25"/>
      <c r="O115" s="24"/>
      <c r="P115" s="24"/>
      <c r="Q115" s="51"/>
    </row>
    <row r="116" spans="1:17" x14ac:dyDescent="0.2">
      <c r="A116" s="24"/>
      <c r="B116" s="24"/>
      <c r="C116" s="24"/>
      <c r="D116" s="24" t="str">
        <f>CONCATENATE(Таблица1[[#This Row],[Марка]],Таблица1[[#This Row],[Наименование]])</f>
        <v/>
      </c>
      <c r="E116" s="24"/>
      <c r="F116" s="24"/>
      <c r="G116" s="24"/>
      <c r="H116" s="25"/>
      <c r="I116" s="25"/>
      <c r="J116" s="26"/>
      <c r="K116" s="26"/>
      <c r="L116" s="26"/>
      <c r="M116" s="24"/>
      <c r="N116" s="25"/>
      <c r="O116" s="24"/>
      <c r="P116" s="24"/>
      <c r="Q116" s="51"/>
    </row>
    <row r="117" spans="1:17" x14ac:dyDescent="0.2">
      <c r="A117" s="24"/>
      <c r="B117" s="24"/>
      <c r="C117" s="24"/>
      <c r="D117" s="24" t="str">
        <f>CONCATENATE(Таблица1[[#This Row],[Марка]],Таблица1[[#This Row],[Наименование]])</f>
        <v/>
      </c>
      <c r="E117" s="24"/>
      <c r="F117" s="24"/>
      <c r="G117" s="24"/>
      <c r="H117" s="25"/>
      <c r="I117" s="25"/>
      <c r="J117" s="26"/>
      <c r="K117" s="26"/>
      <c r="L117" s="26"/>
      <c r="M117" s="24"/>
      <c r="N117" s="25"/>
      <c r="O117" s="24"/>
      <c r="P117" s="24"/>
      <c r="Q117" s="51"/>
    </row>
    <row r="118" spans="1:17" x14ac:dyDescent="0.2">
      <c r="A118" s="24"/>
      <c r="B118" s="24"/>
      <c r="C118" s="24"/>
      <c r="D118" s="24" t="str">
        <f>CONCATENATE(Таблица1[[#This Row],[Марка]],Таблица1[[#This Row],[Наименование]])</f>
        <v/>
      </c>
      <c r="E118" s="24"/>
      <c r="F118" s="24"/>
      <c r="G118" s="24"/>
      <c r="H118" s="25"/>
      <c r="I118" s="25"/>
      <c r="J118" s="26"/>
      <c r="K118" s="26"/>
      <c r="L118" s="26"/>
      <c r="M118" s="24"/>
      <c r="N118" s="25"/>
      <c r="O118" s="24"/>
      <c r="P118" s="24"/>
      <c r="Q118" s="51"/>
    </row>
    <row r="119" spans="1:17" x14ac:dyDescent="0.2">
      <c r="A119" s="24"/>
      <c r="B119" s="24"/>
      <c r="C119" s="24"/>
      <c r="D119" s="24" t="str">
        <f>CONCATENATE(Таблица1[[#This Row],[Марка]],Таблица1[[#This Row],[Наименование]])</f>
        <v/>
      </c>
      <c r="E119" s="24"/>
      <c r="F119" s="24"/>
      <c r="G119" s="24"/>
      <c r="H119" s="25"/>
      <c r="I119" s="25"/>
      <c r="J119" s="26"/>
      <c r="K119" s="26"/>
      <c r="L119" s="26"/>
      <c r="M119" s="24"/>
      <c r="N119" s="25"/>
      <c r="O119" s="24"/>
      <c r="P119" s="24"/>
      <c r="Q119" s="51"/>
    </row>
    <row r="120" spans="1:17" x14ac:dyDescent="0.2">
      <c r="A120" s="24"/>
      <c r="B120" s="24"/>
      <c r="C120" s="24"/>
      <c r="D120" s="24" t="str">
        <f>CONCATENATE(Таблица1[[#This Row],[Марка]],Таблица1[[#This Row],[Наименование]])</f>
        <v/>
      </c>
      <c r="E120" s="24"/>
      <c r="F120" s="24"/>
      <c r="G120" s="24"/>
      <c r="H120" s="25"/>
      <c r="I120" s="25"/>
      <c r="J120" s="26"/>
      <c r="K120" s="26"/>
      <c r="L120" s="26"/>
      <c r="M120" s="24"/>
      <c r="N120" s="25"/>
      <c r="O120" s="24"/>
      <c r="P120" s="24"/>
      <c r="Q120" s="51"/>
    </row>
    <row r="121" spans="1:17" x14ac:dyDescent="0.2">
      <c r="A121" s="24"/>
      <c r="B121" s="24"/>
      <c r="C121" s="24"/>
      <c r="D121" s="24" t="str">
        <f>CONCATENATE(Таблица1[[#This Row],[Марка]],Таблица1[[#This Row],[Наименование]])</f>
        <v/>
      </c>
      <c r="E121" s="24"/>
      <c r="F121" s="24"/>
      <c r="G121" s="24"/>
      <c r="H121" s="25"/>
      <c r="I121" s="25"/>
      <c r="J121" s="26"/>
      <c r="K121" s="26"/>
      <c r="L121" s="26"/>
      <c r="M121" s="24"/>
      <c r="N121" s="25"/>
      <c r="O121" s="24"/>
      <c r="P121" s="24"/>
      <c r="Q121" s="51"/>
    </row>
    <row r="122" spans="1:17" x14ac:dyDescent="0.2">
      <c r="A122" s="24"/>
      <c r="B122" s="24"/>
      <c r="C122" s="24"/>
      <c r="D122" s="24" t="str">
        <f>CONCATENATE(Таблица1[[#This Row],[Марка]],Таблица1[[#This Row],[Наименование]])</f>
        <v/>
      </c>
      <c r="E122" s="24"/>
      <c r="F122" s="24"/>
      <c r="G122" s="24"/>
      <c r="H122" s="25"/>
      <c r="I122" s="25"/>
      <c r="J122" s="26"/>
      <c r="K122" s="26"/>
      <c r="L122" s="26"/>
      <c r="M122" s="24"/>
      <c r="N122" s="25"/>
      <c r="O122" s="24"/>
      <c r="P122" s="24"/>
      <c r="Q122" s="51"/>
    </row>
    <row r="123" spans="1:17" x14ac:dyDescent="0.2">
      <c r="A123" s="24"/>
      <c r="B123" s="24"/>
      <c r="C123" s="24"/>
      <c r="D123" s="24" t="str">
        <f>CONCATENATE(Таблица1[[#This Row],[Марка]],Таблица1[[#This Row],[Наименование]])</f>
        <v/>
      </c>
      <c r="E123" s="24"/>
      <c r="F123" s="24"/>
      <c r="G123" s="24"/>
      <c r="H123" s="25"/>
      <c r="I123" s="25"/>
      <c r="J123" s="26"/>
      <c r="K123" s="26"/>
      <c r="L123" s="26"/>
      <c r="M123" s="24"/>
      <c r="N123" s="25"/>
      <c r="O123" s="24"/>
      <c r="P123" s="24"/>
      <c r="Q123" s="51"/>
    </row>
    <row r="124" spans="1:17" x14ac:dyDescent="0.2">
      <c r="A124" s="24"/>
      <c r="B124" s="24"/>
      <c r="C124" s="24"/>
      <c r="D124" s="24" t="str">
        <f>CONCATENATE(Таблица1[[#This Row],[Марка]],Таблица1[[#This Row],[Наименование]])</f>
        <v/>
      </c>
      <c r="E124" s="24"/>
      <c r="F124" s="24"/>
      <c r="G124" s="24"/>
      <c r="H124" s="25"/>
      <c r="I124" s="25"/>
      <c r="J124" s="26"/>
      <c r="K124" s="26"/>
      <c r="L124" s="26"/>
      <c r="M124" s="24"/>
      <c r="N124" s="25"/>
      <c r="O124" s="24"/>
      <c r="P124" s="24"/>
      <c r="Q124" s="51"/>
    </row>
    <row r="125" spans="1:17" x14ac:dyDescent="0.2">
      <c r="A125" s="24"/>
      <c r="B125" s="24"/>
      <c r="C125" s="24"/>
      <c r="D125" s="24" t="str">
        <f>CONCATENATE(Таблица1[[#This Row],[Марка]],Таблица1[[#This Row],[Наименование]])</f>
        <v/>
      </c>
      <c r="E125" s="24"/>
      <c r="F125" s="24"/>
      <c r="G125" s="24"/>
      <c r="H125" s="25"/>
      <c r="I125" s="25"/>
      <c r="J125" s="26"/>
      <c r="K125" s="26"/>
      <c r="L125" s="26"/>
      <c r="M125" s="24"/>
      <c r="N125" s="25"/>
      <c r="O125" s="24"/>
      <c r="P125" s="24"/>
      <c r="Q125" s="51"/>
    </row>
    <row r="126" spans="1:17" x14ac:dyDescent="0.2">
      <c r="A126" s="24"/>
      <c r="B126" s="24"/>
      <c r="C126" s="24"/>
      <c r="D126" s="24" t="str">
        <f>CONCATENATE(Таблица1[[#This Row],[Марка]],Таблица1[[#This Row],[Наименование]])</f>
        <v/>
      </c>
      <c r="E126" s="24"/>
      <c r="F126" s="24"/>
      <c r="G126" s="24"/>
      <c r="H126" s="25"/>
      <c r="I126" s="25"/>
      <c r="J126" s="26"/>
      <c r="K126" s="26"/>
      <c r="L126" s="26"/>
      <c r="M126" s="24"/>
      <c r="N126" s="25"/>
      <c r="O126" s="24"/>
      <c r="P126" s="24"/>
      <c r="Q126" s="51"/>
    </row>
    <row r="127" spans="1:17" x14ac:dyDescent="0.2">
      <c r="A127" s="24"/>
      <c r="B127" s="24"/>
      <c r="C127" s="24"/>
      <c r="D127" s="24" t="str">
        <f>CONCATENATE(Таблица1[[#This Row],[Марка]],Таблица1[[#This Row],[Наименование]])</f>
        <v/>
      </c>
      <c r="E127" s="24"/>
      <c r="F127" s="24"/>
      <c r="G127" s="24"/>
      <c r="H127" s="25"/>
      <c r="I127" s="25"/>
      <c r="J127" s="26"/>
      <c r="K127" s="26"/>
      <c r="L127" s="26"/>
      <c r="M127" s="24"/>
      <c r="N127" s="25"/>
      <c r="O127" s="24"/>
      <c r="P127" s="24"/>
      <c r="Q127" s="51"/>
    </row>
    <row r="128" spans="1:17" x14ac:dyDescent="0.2">
      <c r="A128" s="24"/>
      <c r="B128" s="24"/>
      <c r="C128" s="24"/>
      <c r="D128" s="24" t="str">
        <f>CONCATENATE(Таблица1[[#This Row],[Марка]],Таблица1[[#This Row],[Наименование]])</f>
        <v/>
      </c>
      <c r="E128" s="24"/>
      <c r="F128" s="24"/>
      <c r="G128" s="24"/>
      <c r="H128" s="25"/>
      <c r="I128" s="25"/>
      <c r="J128" s="26"/>
      <c r="K128" s="26"/>
      <c r="L128" s="26"/>
      <c r="M128" s="24"/>
      <c r="N128" s="25"/>
      <c r="O128" s="24"/>
      <c r="P128" s="24"/>
      <c r="Q128" s="51"/>
    </row>
    <row r="129" spans="1:17" x14ac:dyDescent="0.2">
      <c r="A129" s="24"/>
      <c r="B129" s="24"/>
      <c r="C129" s="24"/>
      <c r="D129" s="24" t="str">
        <f>CONCATENATE(Таблица1[[#This Row],[Марка]],Таблица1[[#This Row],[Наименование]])</f>
        <v/>
      </c>
      <c r="E129" s="24"/>
      <c r="F129" s="24"/>
      <c r="G129" s="24"/>
      <c r="H129" s="25"/>
      <c r="I129" s="25"/>
      <c r="J129" s="26"/>
      <c r="K129" s="26"/>
      <c r="L129" s="26"/>
      <c r="M129" s="24"/>
      <c r="N129" s="25"/>
      <c r="O129" s="24"/>
      <c r="P129" s="24"/>
      <c r="Q129" s="51"/>
    </row>
    <row r="130" spans="1:17" x14ac:dyDescent="0.2">
      <c r="A130" s="24"/>
      <c r="B130" s="24"/>
      <c r="C130" s="24"/>
      <c r="D130" s="24" t="str">
        <f>CONCATENATE(Таблица1[[#This Row],[Марка]],Таблица1[[#This Row],[Наименование]])</f>
        <v/>
      </c>
      <c r="E130" s="24"/>
      <c r="F130" s="24"/>
      <c r="G130" s="24"/>
      <c r="H130" s="25"/>
      <c r="I130" s="25"/>
      <c r="J130" s="26"/>
      <c r="K130" s="26"/>
      <c r="L130" s="26"/>
      <c r="M130" s="24"/>
      <c r="N130" s="25"/>
      <c r="O130" s="24"/>
      <c r="P130" s="24"/>
      <c r="Q130" s="51"/>
    </row>
    <row r="131" spans="1:17" x14ac:dyDescent="0.2">
      <c r="A131" s="24"/>
      <c r="B131" s="24"/>
      <c r="C131" s="24"/>
      <c r="D131" s="24" t="str">
        <f>CONCATENATE(Таблица1[[#This Row],[Марка]],Таблица1[[#This Row],[Наименование]])</f>
        <v/>
      </c>
      <c r="E131" s="24"/>
      <c r="F131" s="24"/>
      <c r="G131" s="24"/>
      <c r="H131" s="25"/>
      <c r="I131" s="25"/>
      <c r="J131" s="26"/>
      <c r="K131" s="26"/>
      <c r="L131" s="26"/>
      <c r="M131" s="24"/>
      <c r="N131" s="25"/>
      <c r="O131" s="24"/>
      <c r="P131" s="24"/>
      <c r="Q131" s="51"/>
    </row>
    <row r="132" spans="1:17" x14ac:dyDescent="0.2">
      <c r="A132" s="24"/>
      <c r="B132" s="24"/>
      <c r="C132" s="24"/>
      <c r="D132" s="24" t="str">
        <f>CONCATENATE(Таблица1[[#This Row],[Марка]],Таблица1[[#This Row],[Наименование]])</f>
        <v/>
      </c>
      <c r="E132" s="24"/>
      <c r="F132" s="24"/>
      <c r="G132" s="24"/>
      <c r="H132" s="25"/>
      <c r="I132" s="25"/>
      <c r="J132" s="26"/>
      <c r="K132" s="26"/>
      <c r="L132" s="26"/>
      <c r="M132" s="24"/>
      <c r="N132" s="25"/>
      <c r="O132" s="24"/>
      <c r="P132" s="24"/>
      <c r="Q132" s="51"/>
    </row>
    <row r="133" spans="1:17" x14ac:dyDescent="0.2">
      <c r="A133" s="24"/>
      <c r="B133" s="24"/>
      <c r="C133" s="24"/>
      <c r="D133" s="24" t="str">
        <f>CONCATENATE(Таблица1[[#This Row],[Марка]],Таблица1[[#This Row],[Наименование]])</f>
        <v/>
      </c>
      <c r="E133" s="24"/>
      <c r="F133" s="24"/>
      <c r="G133" s="24"/>
      <c r="H133" s="25"/>
      <c r="I133" s="25"/>
      <c r="J133" s="26"/>
      <c r="K133" s="26"/>
      <c r="L133" s="26"/>
      <c r="M133" s="24"/>
      <c r="N133" s="25"/>
      <c r="O133" s="24"/>
      <c r="P133" s="24"/>
      <c r="Q133" s="51"/>
    </row>
    <row r="134" spans="1:17" x14ac:dyDescent="0.2">
      <c r="A134" s="24"/>
      <c r="B134" s="24"/>
      <c r="C134" s="24"/>
      <c r="D134" s="24" t="str">
        <f>CONCATENATE(Таблица1[[#This Row],[Марка]],Таблица1[[#This Row],[Наименование]])</f>
        <v/>
      </c>
      <c r="E134" s="24"/>
      <c r="F134" s="24"/>
      <c r="G134" s="24"/>
      <c r="H134" s="25"/>
      <c r="I134" s="25"/>
      <c r="J134" s="26"/>
      <c r="K134" s="26"/>
      <c r="L134" s="26"/>
      <c r="M134" s="24"/>
      <c r="N134" s="25"/>
      <c r="O134" s="24"/>
      <c r="P134" s="24"/>
      <c r="Q134" s="51"/>
    </row>
    <row r="135" spans="1:17" x14ac:dyDescent="0.2">
      <c r="A135" s="24"/>
      <c r="B135" s="24"/>
      <c r="C135" s="24"/>
      <c r="D135" s="24" t="str">
        <f>CONCATENATE(Таблица1[[#This Row],[Марка]],Таблица1[[#This Row],[Наименование]])</f>
        <v/>
      </c>
      <c r="E135" s="24"/>
      <c r="F135" s="24"/>
      <c r="G135" s="24"/>
      <c r="H135" s="25"/>
      <c r="I135" s="25"/>
      <c r="J135" s="26"/>
      <c r="K135" s="26"/>
      <c r="L135" s="26"/>
      <c r="M135" s="24"/>
      <c r="N135" s="25"/>
      <c r="O135" s="24"/>
      <c r="P135" s="24"/>
      <c r="Q135" s="51"/>
    </row>
    <row r="136" spans="1:17" x14ac:dyDescent="0.2">
      <c r="A136" s="24"/>
      <c r="B136" s="24"/>
      <c r="C136" s="24"/>
      <c r="D136" s="24" t="str">
        <f>CONCATENATE(Таблица1[[#This Row],[Марка]],Таблица1[[#This Row],[Наименование]])</f>
        <v/>
      </c>
      <c r="E136" s="24"/>
      <c r="F136" s="24"/>
      <c r="G136" s="24"/>
      <c r="H136" s="25"/>
      <c r="I136" s="25"/>
      <c r="J136" s="26"/>
      <c r="K136" s="26"/>
      <c r="L136" s="26"/>
      <c r="M136" s="24"/>
      <c r="N136" s="25"/>
      <c r="O136" s="24"/>
      <c r="P136" s="24"/>
      <c r="Q136" s="51"/>
    </row>
    <row r="137" spans="1:17" x14ac:dyDescent="0.2">
      <c r="A137" s="24"/>
      <c r="B137" s="24"/>
      <c r="C137" s="24"/>
      <c r="D137" s="24" t="str">
        <f>CONCATENATE(Таблица1[[#This Row],[Марка]],Таблица1[[#This Row],[Наименование]])</f>
        <v/>
      </c>
      <c r="E137" s="24"/>
      <c r="F137" s="24"/>
      <c r="G137" s="24"/>
      <c r="H137" s="25"/>
      <c r="I137" s="25"/>
      <c r="J137" s="26"/>
      <c r="K137" s="26"/>
      <c r="L137" s="26"/>
      <c r="M137" s="24"/>
      <c r="N137" s="25"/>
      <c r="O137" s="24"/>
      <c r="P137" s="24"/>
      <c r="Q137" s="51"/>
    </row>
    <row r="138" spans="1:17" x14ac:dyDescent="0.2">
      <c r="A138" s="24"/>
      <c r="B138" s="24"/>
      <c r="C138" s="24"/>
      <c r="D138" s="24" t="str">
        <f>CONCATENATE(Таблица1[[#This Row],[Марка]],Таблица1[[#This Row],[Наименование]])</f>
        <v/>
      </c>
      <c r="E138" s="24"/>
      <c r="F138" s="24"/>
      <c r="G138" s="24"/>
      <c r="H138" s="25"/>
      <c r="I138" s="25"/>
      <c r="J138" s="26"/>
      <c r="K138" s="26"/>
      <c r="L138" s="26"/>
      <c r="M138" s="24"/>
      <c r="N138" s="25"/>
      <c r="O138" s="24"/>
      <c r="P138" s="24"/>
      <c r="Q138" s="51"/>
    </row>
    <row r="139" spans="1:17" x14ac:dyDescent="0.2">
      <c r="A139" s="24"/>
      <c r="B139" s="24"/>
      <c r="C139" s="24"/>
      <c r="D139" s="24" t="str">
        <f>CONCATENATE(Таблица1[[#This Row],[Марка]],Таблица1[[#This Row],[Наименование]])</f>
        <v/>
      </c>
      <c r="E139" s="24"/>
      <c r="F139" s="24"/>
      <c r="G139" s="24"/>
      <c r="H139" s="25"/>
      <c r="I139" s="25"/>
      <c r="J139" s="26"/>
      <c r="K139" s="26"/>
      <c r="L139" s="26"/>
      <c r="M139" s="24"/>
      <c r="N139" s="25"/>
      <c r="O139" s="24"/>
      <c r="P139" s="24"/>
      <c r="Q139" s="51"/>
    </row>
    <row r="140" spans="1:17" x14ac:dyDescent="0.2">
      <c r="A140" s="24"/>
      <c r="B140" s="24"/>
      <c r="C140" s="24"/>
      <c r="D140" s="24" t="str">
        <f>CONCATENATE(Таблица1[[#This Row],[Марка]],Таблица1[[#This Row],[Наименование]])</f>
        <v/>
      </c>
      <c r="E140" s="24"/>
      <c r="F140" s="24"/>
      <c r="G140" s="24"/>
      <c r="H140" s="25"/>
      <c r="I140" s="25"/>
      <c r="J140" s="26"/>
      <c r="K140" s="26"/>
      <c r="L140" s="26"/>
      <c r="M140" s="24"/>
      <c r="N140" s="25"/>
      <c r="O140" s="24"/>
      <c r="P140" s="24"/>
      <c r="Q140" s="51"/>
    </row>
    <row r="141" spans="1:17" x14ac:dyDescent="0.2">
      <c r="A141" s="24"/>
      <c r="B141" s="24"/>
      <c r="C141" s="24"/>
      <c r="D141" s="24" t="str">
        <f>CONCATENATE(Таблица1[[#This Row],[Марка]],Таблица1[[#This Row],[Наименование]])</f>
        <v/>
      </c>
      <c r="E141" s="24"/>
      <c r="F141" s="24"/>
      <c r="G141" s="24"/>
      <c r="H141" s="25"/>
      <c r="I141" s="25"/>
      <c r="J141" s="26"/>
      <c r="K141" s="26"/>
      <c r="L141" s="26"/>
      <c r="M141" s="24"/>
      <c r="N141" s="25"/>
      <c r="O141" s="24"/>
      <c r="P141" s="24"/>
      <c r="Q141" s="51"/>
    </row>
    <row r="142" spans="1:17" x14ac:dyDescent="0.2">
      <c r="A142" s="24"/>
      <c r="B142" s="24"/>
      <c r="C142" s="24"/>
      <c r="D142" s="24" t="str">
        <f>CONCATENATE(Таблица1[[#This Row],[Марка]],Таблица1[[#This Row],[Наименование]])</f>
        <v/>
      </c>
      <c r="E142" s="24"/>
      <c r="F142" s="24"/>
      <c r="G142" s="24"/>
      <c r="H142" s="25"/>
      <c r="I142" s="25"/>
      <c r="J142" s="26"/>
      <c r="K142" s="26"/>
      <c r="L142" s="26"/>
      <c r="M142" s="24"/>
      <c r="N142" s="25"/>
      <c r="O142" s="24"/>
      <c r="P142" s="24"/>
      <c r="Q142" s="51"/>
    </row>
    <row r="143" spans="1:17" x14ac:dyDescent="0.2">
      <c r="A143" s="24"/>
      <c r="B143" s="24"/>
      <c r="C143" s="24"/>
      <c r="D143" s="24" t="str">
        <f>CONCATENATE(Таблица1[[#This Row],[Марка]],Таблица1[[#This Row],[Наименование]])</f>
        <v/>
      </c>
      <c r="E143" s="24"/>
      <c r="F143" s="24"/>
      <c r="G143" s="24"/>
      <c r="H143" s="25"/>
      <c r="I143" s="25"/>
      <c r="J143" s="26"/>
      <c r="K143" s="26"/>
      <c r="L143" s="26"/>
      <c r="M143" s="24"/>
      <c r="N143" s="25"/>
      <c r="O143" s="24"/>
      <c r="P143" s="24"/>
      <c r="Q143" s="51"/>
    </row>
    <row r="144" spans="1:17" x14ac:dyDescent="0.2">
      <c r="A144" s="24"/>
      <c r="B144" s="24"/>
      <c r="C144" s="24"/>
      <c r="D144" s="24" t="str">
        <f>CONCATENATE(Таблица1[[#This Row],[Марка]],Таблица1[[#This Row],[Наименование]])</f>
        <v/>
      </c>
      <c r="E144" s="24"/>
      <c r="F144" s="24"/>
      <c r="G144" s="24"/>
      <c r="H144" s="25"/>
      <c r="I144" s="25"/>
      <c r="J144" s="26"/>
      <c r="K144" s="26"/>
      <c r="L144" s="26"/>
      <c r="M144" s="24"/>
      <c r="N144" s="25"/>
      <c r="O144" s="24"/>
      <c r="P144" s="24"/>
      <c r="Q144" s="51"/>
    </row>
    <row r="145" spans="1:17" x14ac:dyDescent="0.2">
      <c r="A145" s="24"/>
      <c r="B145" s="24"/>
      <c r="C145" s="24"/>
      <c r="D145" s="24" t="str">
        <f>CONCATENATE(Таблица1[[#This Row],[Марка]],Таблица1[[#This Row],[Наименование]])</f>
        <v/>
      </c>
      <c r="E145" s="24"/>
      <c r="F145" s="24"/>
      <c r="G145" s="24"/>
      <c r="H145" s="25"/>
      <c r="I145" s="25"/>
      <c r="J145" s="26"/>
      <c r="K145" s="26"/>
      <c r="L145" s="26"/>
      <c r="M145" s="24"/>
      <c r="N145" s="25"/>
      <c r="O145" s="24"/>
      <c r="P145" s="24"/>
      <c r="Q145" s="51"/>
    </row>
    <row r="146" spans="1:17" x14ac:dyDescent="0.2">
      <c r="A146" s="24"/>
      <c r="B146" s="24"/>
      <c r="C146" s="24"/>
      <c r="D146" s="24" t="str">
        <f>CONCATENATE(Таблица1[[#This Row],[Марка]],Таблица1[[#This Row],[Наименование]])</f>
        <v/>
      </c>
      <c r="E146" s="24"/>
      <c r="F146" s="24"/>
      <c r="G146" s="24"/>
      <c r="H146" s="25"/>
      <c r="I146" s="25"/>
      <c r="J146" s="26"/>
      <c r="K146" s="26"/>
      <c r="L146" s="26"/>
      <c r="M146" s="24"/>
      <c r="N146" s="25"/>
      <c r="O146" s="24"/>
      <c r="P146" s="24"/>
      <c r="Q146" s="51"/>
    </row>
    <row r="147" spans="1:17" x14ac:dyDescent="0.2">
      <c r="A147" s="24"/>
      <c r="B147" s="24"/>
      <c r="C147" s="24"/>
      <c r="D147" s="24" t="str">
        <f>CONCATENATE(Таблица1[[#This Row],[Марка]],Таблица1[[#This Row],[Наименование]])</f>
        <v/>
      </c>
      <c r="E147" s="24"/>
      <c r="F147" s="24"/>
      <c r="G147" s="24"/>
      <c r="H147" s="25"/>
      <c r="I147" s="25"/>
      <c r="J147" s="26"/>
      <c r="K147" s="26"/>
      <c r="L147" s="26"/>
      <c r="M147" s="24"/>
      <c r="N147" s="25"/>
      <c r="O147" s="24"/>
      <c r="P147" s="24"/>
      <c r="Q147" s="51"/>
    </row>
    <row r="148" spans="1:17" x14ac:dyDescent="0.2">
      <c r="A148" s="24"/>
      <c r="B148" s="24"/>
      <c r="C148" s="24"/>
      <c r="D148" s="24" t="str">
        <f>CONCATENATE(Таблица1[[#This Row],[Марка]],Таблица1[[#This Row],[Наименование]])</f>
        <v/>
      </c>
      <c r="E148" s="24"/>
      <c r="F148" s="24"/>
      <c r="G148" s="24"/>
      <c r="H148" s="25"/>
      <c r="I148" s="25"/>
      <c r="J148" s="26"/>
      <c r="K148" s="26"/>
      <c r="L148" s="26"/>
      <c r="M148" s="24"/>
      <c r="N148" s="25"/>
      <c r="O148" s="24"/>
      <c r="P148" s="24"/>
      <c r="Q148" s="51"/>
    </row>
    <row r="149" spans="1:17" x14ac:dyDescent="0.2">
      <c r="A149" s="24"/>
      <c r="B149" s="24"/>
      <c r="C149" s="24"/>
      <c r="D149" s="24" t="str">
        <f>CONCATENATE(Таблица1[[#This Row],[Марка]],Таблица1[[#This Row],[Наименование]])</f>
        <v/>
      </c>
      <c r="E149" s="24"/>
      <c r="F149" s="24"/>
      <c r="G149" s="24"/>
      <c r="H149" s="25"/>
      <c r="I149" s="25"/>
      <c r="J149" s="26"/>
      <c r="K149" s="26"/>
      <c r="L149" s="26"/>
      <c r="M149" s="24"/>
      <c r="N149" s="25"/>
      <c r="O149" s="24"/>
      <c r="P149" s="24"/>
      <c r="Q149" s="51"/>
    </row>
    <row r="150" spans="1:17" x14ac:dyDescent="0.2">
      <c r="A150" s="24"/>
      <c r="B150" s="24"/>
      <c r="C150" s="24"/>
      <c r="D150" s="24" t="str">
        <f>CONCATENATE(Таблица1[[#This Row],[Марка]],Таблица1[[#This Row],[Наименование]])</f>
        <v/>
      </c>
      <c r="E150" s="24"/>
      <c r="F150" s="24"/>
      <c r="G150" s="24"/>
      <c r="H150" s="25"/>
      <c r="I150" s="25"/>
      <c r="J150" s="26"/>
      <c r="K150" s="26"/>
      <c r="L150" s="26"/>
      <c r="M150" s="24"/>
      <c r="N150" s="25"/>
      <c r="O150" s="24"/>
      <c r="P150" s="24"/>
      <c r="Q150" s="51"/>
    </row>
    <row r="151" spans="1:17" x14ac:dyDescent="0.2">
      <c r="A151" s="24"/>
      <c r="B151" s="24"/>
      <c r="C151" s="24"/>
      <c r="D151" s="24" t="str">
        <f>CONCATENATE(Таблица1[[#This Row],[Марка]],Таблица1[[#This Row],[Наименование]])</f>
        <v/>
      </c>
      <c r="E151" s="24"/>
      <c r="F151" s="24"/>
      <c r="G151" s="24"/>
      <c r="H151" s="25"/>
      <c r="I151" s="25"/>
      <c r="J151" s="26"/>
      <c r="K151" s="26"/>
      <c r="L151" s="26"/>
      <c r="M151" s="24"/>
      <c r="N151" s="25"/>
      <c r="O151" s="24"/>
      <c r="P151" s="24"/>
      <c r="Q151" s="51"/>
    </row>
    <row r="152" spans="1:17" x14ac:dyDescent="0.2">
      <c r="A152" s="24"/>
      <c r="B152" s="24"/>
      <c r="C152" s="24"/>
      <c r="D152" s="24" t="str">
        <f>CONCATENATE(Таблица1[[#This Row],[Марка]],Таблица1[[#This Row],[Наименование]])</f>
        <v/>
      </c>
      <c r="E152" s="24"/>
      <c r="F152" s="24"/>
      <c r="G152" s="24"/>
      <c r="H152" s="25"/>
      <c r="I152" s="25"/>
      <c r="J152" s="26"/>
      <c r="K152" s="26"/>
      <c r="L152" s="26"/>
      <c r="M152" s="24"/>
      <c r="N152" s="25"/>
      <c r="O152" s="24"/>
      <c r="P152" s="24"/>
      <c r="Q152" s="51"/>
    </row>
    <row r="153" spans="1:17" x14ac:dyDescent="0.2">
      <c r="A153" s="24"/>
      <c r="B153" s="24"/>
      <c r="C153" s="24"/>
      <c r="D153" s="24" t="str">
        <f>CONCATENATE(Таблица1[[#This Row],[Марка]],Таблица1[[#This Row],[Наименование]])</f>
        <v/>
      </c>
      <c r="E153" s="24"/>
      <c r="F153" s="24"/>
      <c r="G153" s="24"/>
      <c r="H153" s="25"/>
      <c r="I153" s="25"/>
      <c r="J153" s="26"/>
      <c r="K153" s="26"/>
      <c r="L153" s="26"/>
      <c r="M153" s="24"/>
      <c r="N153" s="25"/>
      <c r="O153" s="24"/>
      <c r="P153" s="24"/>
      <c r="Q153" s="51"/>
    </row>
    <row r="154" spans="1:17" x14ac:dyDescent="0.2">
      <c r="A154" s="24"/>
      <c r="B154" s="24"/>
      <c r="C154" s="24"/>
      <c r="D154" s="24" t="str">
        <f>CONCATENATE(Таблица1[[#This Row],[Марка]],Таблица1[[#This Row],[Наименование]])</f>
        <v/>
      </c>
      <c r="E154" s="24"/>
      <c r="F154" s="24"/>
      <c r="G154" s="24"/>
      <c r="H154" s="25"/>
      <c r="I154" s="25"/>
      <c r="J154" s="26"/>
      <c r="K154" s="26"/>
      <c r="L154" s="26"/>
      <c r="M154" s="24"/>
      <c r="N154" s="25"/>
      <c r="O154" s="24"/>
      <c r="P154" s="24"/>
      <c r="Q154" s="51"/>
    </row>
    <row r="155" spans="1:17" x14ac:dyDescent="0.2">
      <c r="A155" s="24"/>
      <c r="B155" s="24"/>
      <c r="C155" s="24"/>
      <c r="D155" s="24" t="str">
        <f>CONCATENATE(Таблица1[[#This Row],[Марка]],Таблица1[[#This Row],[Наименование]])</f>
        <v/>
      </c>
      <c r="E155" s="24"/>
      <c r="F155" s="24"/>
      <c r="G155" s="24"/>
      <c r="H155" s="25"/>
      <c r="I155" s="25"/>
      <c r="J155" s="26"/>
      <c r="K155" s="26"/>
      <c r="L155" s="26"/>
      <c r="M155" s="24"/>
      <c r="N155" s="25"/>
      <c r="O155" s="24"/>
      <c r="P155" s="24"/>
      <c r="Q155" s="51"/>
    </row>
    <row r="156" spans="1:17" x14ac:dyDescent="0.2">
      <c r="A156" s="24"/>
      <c r="B156" s="24"/>
      <c r="C156" s="24"/>
      <c r="D156" s="24" t="str">
        <f>CONCATENATE(Таблица1[[#This Row],[Марка]],Таблица1[[#This Row],[Наименование]])</f>
        <v/>
      </c>
      <c r="E156" s="24"/>
      <c r="F156" s="24"/>
      <c r="G156" s="24"/>
      <c r="H156" s="25"/>
      <c r="I156" s="25"/>
      <c r="J156" s="26"/>
      <c r="K156" s="26"/>
      <c r="L156" s="26"/>
      <c r="M156" s="24"/>
      <c r="N156" s="25"/>
      <c r="O156" s="24"/>
      <c r="P156" s="24"/>
      <c r="Q156" s="51"/>
    </row>
    <row r="157" spans="1:17" x14ac:dyDescent="0.2">
      <c r="A157" s="24"/>
      <c r="B157" s="24"/>
      <c r="C157" s="24"/>
      <c r="D157" s="24" t="str">
        <f>CONCATENATE(Таблица1[[#This Row],[Марка]],Таблица1[[#This Row],[Наименование]])</f>
        <v/>
      </c>
      <c r="E157" s="24"/>
      <c r="F157" s="24"/>
      <c r="G157" s="24"/>
      <c r="H157" s="25"/>
      <c r="I157" s="25"/>
      <c r="J157" s="26"/>
      <c r="K157" s="26"/>
      <c r="L157" s="26"/>
      <c r="M157" s="24"/>
      <c r="N157" s="25"/>
      <c r="O157" s="24"/>
      <c r="P157" s="24"/>
      <c r="Q157" s="51"/>
    </row>
    <row r="158" spans="1:17" x14ac:dyDescent="0.2">
      <c r="A158" s="24"/>
      <c r="B158" s="24"/>
      <c r="C158" s="24"/>
      <c r="D158" s="24" t="str">
        <f>CONCATENATE(Таблица1[[#This Row],[Марка]],Таблица1[[#This Row],[Наименование]])</f>
        <v/>
      </c>
      <c r="E158" s="24"/>
      <c r="F158" s="24"/>
      <c r="G158" s="24"/>
      <c r="H158" s="25"/>
      <c r="I158" s="25"/>
      <c r="J158" s="26"/>
      <c r="K158" s="26"/>
      <c r="L158" s="26"/>
      <c r="M158" s="24"/>
      <c r="N158" s="25"/>
      <c r="O158" s="24"/>
      <c r="P158" s="24"/>
      <c r="Q158" s="51"/>
    </row>
    <row r="159" spans="1:17" x14ac:dyDescent="0.2">
      <c r="A159" s="24"/>
      <c r="B159" s="24"/>
      <c r="C159" s="24"/>
      <c r="D159" s="24" t="str">
        <f>CONCATENATE(Таблица1[[#This Row],[Марка]],Таблица1[[#This Row],[Наименование]])</f>
        <v/>
      </c>
      <c r="E159" s="24"/>
      <c r="F159" s="24"/>
      <c r="G159" s="24"/>
      <c r="H159" s="25"/>
      <c r="I159" s="25"/>
      <c r="J159" s="26"/>
      <c r="K159" s="26"/>
      <c r="L159" s="26"/>
      <c r="M159" s="24"/>
      <c r="N159" s="25"/>
      <c r="O159" s="24"/>
      <c r="P159" s="24"/>
      <c r="Q159" s="51"/>
    </row>
    <row r="160" spans="1:17" x14ac:dyDescent="0.2">
      <c r="A160" s="24"/>
      <c r="B160" s="24"/>
      <c r="C160" s="24"/>
      <c r="D160" s="24" t="str">
        <f>CONCATENATE(Таблица1[[#This Row],[Марка]],Таблица1[[#This Row],[Наименование]])</f>
        <v/>
      </c>
      <c r="E160" s="24"/>
      <c r="F160" s="24"/>
      <c r="G160" s="24"/>
      <c r="H160" s="25"/>
      <c r="I160" s="25"/>
      <c r="J160" s="26"/>
      <c r="K160" s="26"/>
      <c r="L160" s="26"/>
      <c r="M160" s="24"/>
      <c r="N160" s="25"/>
      <c r="O160" s="24"/>
      <c r="P160" s="24"/>
      <c r="Q160" s="51"/>
    </row>
    <row r="161" spans="1:17" x14ac:dyDescent="0.2">
      <c r="A161" s="24"/>
      <c r="B161" s="24"/>
      <c r="C161" s="24"/>
      <c r="D161" s="24" t="str">
        <f>CONCATENATE(Таблица1[[#This Row],[Марка]],Таблица1[[#This Row],[Наименование]])</f>
        <v/>
      </c>
      <c r="E161" s="24"/>
      <c r="F161" s="24"/>
      <c r="G161" s="24"/>
      <c r="H161" s="25"/>
      <c r="I161" s="25"/>
      <c r="J161" s="26"/>
      <c r="K161" s="26"/>
      <c r="L161" s="26"/>
      <c r="M161" s="24"/>
      <c r="N161" s="25"/>
      <c r="O161" s="24"/>
      <c r="P161" s="24"/>
      <c r="Q161" s="51"/>
    </row>
    <row r="162" spans="1:17" x14ac:dyDescent="0.2">
      <c r="A162" s="24"/>
      <c r="B162" s="24"/>
      <c r="C162" s="24"/>
      <c r="D162" s="24" t="str">
        <f>CONCATENATE(Таблица1[[#This Row],[Марка]],Таблица1[[#This Row],[Наименование]])</f>
        <v/>
      </c>
      <c r="E162" s="24"/>
      <c r="F162" s="24"/>
      <c r="G162" s="24"/>
      <c r="H162" s="25"/>
      <c r="I162" s="25"/>
      <c r="J162" s="26"/>
      <c r="K162" s="26"/>
      <c r="L162" s="26"/>
      <c r="M162" s="24"/>
      <c r="N162" s="25"/>
      <c r="O162" s="24"/>
      <c r="P162" s="24"/>
      <c r="Q162" s="51"/>
    </row>
    <row r="163" spans="1:17" x14ac:dyDescent="0.2">
      <c r="A163" s="24"/>
      <c r="B163" s="24"/>
      <c r="C163" s="24"/>
      <c r="D163" s="24" t="str">
        <f>CONCATENATE(Таблица1[[#This Row],[Марка]],Таблица1[[#This Row],[Наименование]])</f>
        <v/>
      </c>
      <c r="E163" s="24"/>
      <c r="F163" s="24"/>
      <c r="G163" s="24"/>
      <c r="H163" s="25"/>
      <c r="I163" s="25"/>
      <c r="J163" s="26"/>
      <c r="K163" s="26"/>
      <c r="L163" s="26"/>
      <c r="M163" s="24"/>
      <c r="N163" s="25"/>
      <c r="O163" s="24"/>
      <c r="P163" s="24"/>
      <c r="Q163" s="51"/>
    </row>
    <row r="164" spans="1:17" x14ac:dyDescent="0.2">
      <c r="A164" s="24"/>
      <c r="B164" s="24"/>
      <c r="C164" s="24"/>
      <c r="D164" s="24" t="str">
        <f>CONCATENATE(Таблица1[[#This Row],[Марка]],Таблица1[[#This Row],[Наименование]])</f>
        <v/>
      </c>
      <c r="E164" s="24"/>
      <c r="F164" s="24"/>
      <c r="G164" s="24"/>
      <c r="H164" s="25"/>
      <c r="I164" s="25"/>
      <c r="J164" s="26"/>
      <c r="K164" s="26"/>
      <c r="L164" s="26"/>
      <c r="M164" s="24"/>
      <c r="N164" s="25"/>
      <c r="O164" s="24"/>
      <c r="P164" s="24"/>
      <c r="Q164" s="51"/>
    </row>
    <row r="165" spans="1:17" x14ac:dyDescent="0.2">
      <c r="A165" s="24"/>
      <c r="B165" s="24"/>
      <c r="C165" s="24"/>
      <c r="D165" s="24" t="str">
        <f>CONCATENATE(Таблица1[[#This Row],[Марка]],Таблица1[[#This Row],[Наименование]])</f>
        <v/>
      </c>
      <c r="E165" s="24"/>
      <c r="F165" s="24"/>
      <c r="G165" s="24"/>
      <c r="H165" s="25"/>
      <c r="I165" s="25"/>
      <c r="J165" s="26"/>
      <c r="K165" s="26"/>
      <c r="L165" s="26"/>
      <c r="M165" s="24"/>
      <c r="N165" s="25"/>
      <c r="O165" s="24"/>
      <c r="P165" s="24"/>
      <c r="Q165" s="51"/>
    </row>
    <row r="166" spans="1:17" x14ac:dyDescent="0.2">
      <c r="A166" s="24"/>
      <c r="B166" s="24"/>
      <c r="C166" s="24"/>
      <c r="D166" s="24" t="str">
        <f>CONCATENATE(Таблица1[[#This Row],[Марка]],Таблица1[[#This Row],[Наименование]])</f>
        <v/>
      </c>
      <c r="E166" s="24"/>
      <c r="F166" s="24"/>
      <c r="G166" s="24"/>
      <c r="H166" s="25"/>
      <c r="I166" s="25"/>
      <c r="J166" s="26"/>
      <c r="K166" s="26"/>
      <c r="L166" s="26"/>
      <c r="M166" s="24"/>
      <c r="N166" s="25"/>
      <c r="O166" s="24"/>
      <c r="P166" s="24"/>
      <c r="Q166" s="51"/>
    </row>
    <row r="167" spans="1:17" x14ac:dyDescent="0.2">
      <c r="A167" s="24"/>
      <c r="B167" s="24"/>
      <c r="C167" s="24"/>
      <c r="D167" s="24" t="str">
        <f>CONCATENATE(Таблица1[[#This Row],[Марка]],Таблица1[[#This Row],[Наименование]])</f>
        <v/>
      </c>
      <c r="E167" s="24"/>
      <c r="F167" s="24"/>
      <c r="G167" s="24"/>
      <c r="H167" s="25"/>
      <c r="I167" s="25"/>
      <c r="J167" s="26"/>
      <c r="K167" s="26"/>
      <c r="L167" s="26"/>
      <c r="M167" s="24"/>
      <c r="N167" s="25"/>
      <c r="O167" s="24"/>
      <c r="P167" s="24"/>
      <c r="Q167" s="51"/>
    </row>
    <row r="168" spans="1:17" x14ac:dyDescent="0.2">
      <c r="A168" s="24"/>
      <c r="B168" s="24"/>
      <c r="C168" s="24"/>
      <c r="D168" s="24" t="str">
        <f>CONCATENATE(Таблица1[[#This Row],[Марка]],Таблица1[[#This Row],[Наименование]])</f>
        <v/>
      </c>
      <c r="E168" s="24"/>
      <c r="F168" s="24"/>
      <c r="G168" s="24"/>
      <c r="H168" s="25"/>
      <c r="I168" s="25"/>
      <c r="J168" s="26"/>
      <c r="K168" s="26"/>
      <c r="L168" s="26"/>
      <c r="M168" s="24"/>
      <c r="N168" s="25"/>
      <c r="O168" s="24"/>
      <c r="P168" s="24"/>
      <c r="Q168" s="51"/>
    </row>
    <row r="169" spans="1:17" x14ac:dyDescent="0.2">
      <c r="A169" s="24"/>
      <c r="B169" s="24"/>
      <c r="C169" s="24"/>
      <c r="D169" s="24" t="str">
        <f>CONCATENATE(Таблица1[[#This Row],[Марка]],Таблица1[[#This Row],[Наименование]])</f>
        <v/>
      </c>
      <c r="E169" s="24"/>
      <c r="F169" s="24"/>
      <c r="G169" s="24"/>
      <c r="H169" s="25"/>
      <c r="I169" s="25"/>
      <c r="J169" s="26"/>
      <c r="K169" s="26"/>
      <c r="L169" s="26"/>
      <c r="M169" s="24"/>
      <c r="N169" s="25"/>
      <c r="O169" s="24"/>
      <c r="P169" s="24"/>
      <c r="Q169" s="51"/>
    </row>
    <row r="170" spans="1:17" x14ac:dyDescent="0.2">
      <c r="A170" s="24"/>
      <c r="B170" s="24"/>
      <c r="C170" s="24"/>
      <c r="D170" s="24" t="str">
        <f>CONCATENATE(Таблица1[[#This Row],[Марка]],Таблица1[[#This Row],[Наименование]])</f>
        <v/>
      </c>
      <c r="E170" s="24"/>
      <c r="F170" s="24"/>
      <c r="G170" s="24"/>
      <c r="H170" s="25"/>
      <c r="I170" s="25"/>
      <c r="J170" s="26"/>
      <c r="K170" s="26"/>
      <c r="L170" s="26"/>
      <c r="M170" s="24"/>
      <c r="N170" s="25"/>
      <c r="O170" s="24"/>
      <c r="P170" s="24"/>
      <c r="Q170" s="51"/>
    </row>
    <row r="171" spans="1:17" x14ac:dyDescent="0.2">
      <c r="A171" s="24"/>
      <c r="B171" s="24"/>
      <c r="C171" s="24"/>
      <c r="D171" s="24" t="str">
        <f>CONCATENATE(Таблица1[[#This Row],[Марка]],Таблица1[[#This Row],[Наименование]])</f>
        <v/>
      </c>
      <c r="E171" s="24"/>
      <c r="F171" s="24"/>
      <c r="G171" s="24"/>
      <c r="H171" s="25"/>
      <c r="I171" s="25"/>
      <c r="J171" s="26"/>
      <c r="K171" s="26"/>
      <c r="L171" s="26"/>
      <c r="M171" s="24"/>
      <c r="N171" s="25"/>
      <c r="O171" s="24"/>
      <c r="P171" s="24"/>
      <c r="Q171" s="51"/>
    </row>
    <row r="172" spans="1:17" x14ac:dyDescent="0.2">
      <c r="A172" s="24"/>
      <c r="B172" s="24"/>
      <c r="C172" s="24"/>
      <c r="D172" s="24" t="str">
        <f>CONCATENATE(Таблица1[[#This Row],[Марка]],Таблица1[[#This Row],[Наименование]])</f>
        <v/>
      </c>
      <c r="E172" s="24"/>
      <c r="F172" s="24"/>
      <c r="G172" s="24"/>
      <c r="H172" s="25"/>
      <c r="I172" s="25"/>
      <c r="J172" s="26"/>
      <c r="K172" s="26"/>
      <c r="L172" s="26"/>
      <c r="M172" s="24"/>
      <c r="N172" s="25"/>
      <c r="O172" s="24"/>
      <c r="P172" s="24"/>
      <c r="Q172" s="51"/>
    </row>
    <row r="173" spans="1:17" x14ac:dyDescent="0.2">
      <c r="A173" s="24"/>
      <c r="B173" s="24"/>
      <c r="C173" s="24"/>
      <c r="D173" s="24" t="str">
        <f>CONCATENATE(Таблица1[[#This Row],[Марка]],Таблица1[[#This Row],[Наименование]])</f>
        <v/>
      </c>
      <c r="E173" s="24"/>
      <c r="F173" s="24"/>
      <c r="G173" s="24"/>
      <c r="H173" s="25"/>
      <c r="I173" s="25"/>
      <c r="J173" s="26"/>
      <c r="K173" s="26"/>
      <c r="L173" s="26"/>
      <c r="M173" s="24"/>
      <c r="N173" s="25"/>
      <c r="O173" s="24"/>
      <c r="P173" s="24"/>
      <c r="Q173" s="51"/>
    </row>
    <row r="174" spans="1:17" x14ac:dyDescent="0.2">
      <c r="A174" s="24"/>
      <c r="B174" s="24"/>
      <c r="C174" s="24"/>
      <c r="D174" s="24" t="str">
        <f>CONCATENATE(Таблица1[[#This Row],[Марка]],Таблица1[[#This Row],[Наименование]])</f>
        <v/>
      </c>
      <c r="E174" s="24"/>
      <c r="F174" s="24"/>
      <c r="G174" s="24"/>
      <c r="H174" s="25"/>
      <c r="I174" s="25"/>
      <c r="J174" s="26"/>
      <c r="K174" s="26"/>
      <c r="L174" s="26"/>
      <c r="M174" s="24"/>
      <c r="N174" s="25"/>
      <c r="O174" s="24"/>
      <c r="P174" s="24"/>
      <c r="Q174" s="51"/>
    </row>
    <row r="175" spans="1:17" x14ac:dyDescent="0.2">
      <c r="A175" s="24"/>
      <c r="B175" s="24"/>
      <c r="C175" s="24"/>
      <c r="D175" s="24" t="str">
        <f>CONCATENATE(Таблица1[[#This Row],[Марка]],Таблица1[[#This Row],[Наименование]])</f>
        <v/>
      </c>
      <c r="E175" s="24"/>
      <c r="F175" s="24"/>
      <c r="G175" s="24"/>
      <c r="H175" s="25"/>
      <c r="I175" s="25"/>
      <c r="J175" s="26"/>
      <c r="K175" s="26"/>
      <c r="L175" s="26"/>
      <c r="M175" s="24"/>
      <c r="N175" s="25"/>
      <c r="O175" s="24"/>
      <c r="P175" s="24"/>
      <c r="Q175" s="51"/>
    </row>
    <row r="176" spans="1:17" x14ac:dyDescent="0.2">
      <c r="A176" s="24"/>
      <c r="B176" s="24"/>
      <c r="C176" s="24"/>
      <c r="D176" s="24" t="str">
        <f>CONCATENATE(Таблица1[[#This Row],[Марка]],Таблица1[[#This Row],[Наименование]])</f>
        <v/>
      </c>
      <c r="E176" s="24"/>
      <c r="F176" s="24"/>
      <c r="G176" s="24"/>
      <c r="H176" s="25"/>
      <c r="I176" s="25"/>
      <c r="J176" s="26"/>
      <c r="K176" s="26"/>
      <c r="L176" s="26"/>
      <c r="M176" s="24"/>
      <c r="N176" s="25"/>
      <c r="O176" s="24"/>
      <c r="P176" s="24"/>
      <c r="Q176" s="51"/>
    </row>
    <row r="177" spans="1:17" x14ac:dyDescent="0.2">
      <c r="A177" s="24"/>
      <c r="B177" s="24"/>
      <c r="C177" s="24"/>
      <c r="D177" s="24" t="str">
        <f>CONCATENATE(Таблица1[[#This Row],[Марка]],Таблица1[[#This Row],[Наименование]])</f>
        <v/>
      </c>
      <c r="E177" s="24"/>
      <c r="F177" s="24"/>
      <c r="G177" s="24"/>
      <c r="H177" s="25"/>
      <c r="I177" s="25"/>
      <c r="J177" s="26"/>
      <c r="K177" s="26"/>
      <c r="L177" s="26"/>
      <c r="M177" s="24"/>
      <c r="N177" s="25"/>
      <c r="O177" s="24"/>
      <c r="P177" s="24"/>
      <c r="Q177" s="51"/>
    </row>
    <row r="178" spans="1:17" x14ac:dyDescent="0.2">
      <c r="A178" s="24"/>
      <c r="B178" s="24"/>
      <c r="C178" s="24"/>
      <c r="D178" s="24" t="str">
        <f>CONCATENATE(Таблица1[[#This Row],[Марка]],Таблица1[[#This Row],[Наименование]])</f>
        <v/>
      </c>
      <c r="E178" s="24"/>
      <c r="F178" s="24"/>
      <c r="G178" s="24"/>
      <c r="H178" s="25"/>
      <c r="I178" s="25"/>
      <c r="J178" s="26"/>
      <c r="K178" s="26"/>
      <c r="L178" s="26"/>
      <c r="M178" s="24"/>
      <c r="N178" s="25"/>
      <c r="O178" s="24"/>
      <c r="P178" s="24"/>
      <c r="Q178" s="51"/>
    </row>
    <row r="179" spans="1:17" x14ac:dyDescent="0.2">
      <c r="A179" s="24"/>
      <c r="B179" s="24"/>
      <c r="C179" s="24"/>
      <c r="D179" s="24" t="str">
        <f>CONCATENATE(Таблица1[[#This Row],[Марка]],Таблица1[[#This Row],[Наименование]])</f>
        <v/>
      </c>
      <c r="E179" s="24"/>
      <c r="F179" s="24"/>
      <c r="G179" s="24"/>
      <c r="H179" s="25"/>
      <c r="I179" s="25"/>
      <c r="J179" s="26"/>
      <c r="K179" s="26"/>
      <c r="L179" s="26"/>
      <c r="M179" s="24"/>
      <c r="N179" s="25"/>
      <c r="O179" s="24"/>
      <c r="P179" s="24"/>
      <c r="Q179" s="51"/>
    </row>
    <row r="180" spans="1:17" x14ac:dyDescent="0.2">
      <c r="A180" s="24"/>
      <c r="B180" s="24"/>
      <c r="C180" s="24"/>
      <c r="D180" s="24" t="str">
        <f>CONCATENATE(Таблица1[[#This Row],[Марка]],Таблица1[[#This Row],[Наименование]])</f>
        <v/>
      </c>
      <c r="E180" s="24"/>
      <c r="F180" s="24"/>
      <c r="G180" s="24"/>
      <c r="H180" s="25"/>
      <c r="I180" s="25"/>
      <c r="J180" s="26"/>
      <c r="K180" s="26"/>
      <c r="L180" s="26"/>
      <c r="M180" s="24"/>
      <c r="N180" s="25"/>
      <c r="O180" s="24"/>
      <c r="P180" s="24"/>
      <c r="Q180" s="51"/>
    </row>
    <row r="181" spans="1:17" x14ac:dyDescent="0.2">
      <c r="A181" s="24"/>
      <c r="B181" s="24"/>
      <c r="C181" s="24"/>
      <c r="D181" s="24" t="str">
        <f>CONCATENATE(Таблица1[[#This Row],[Марка]],Таблица1[[#This Row],[Наименование]])</f>
        <v/>
      </c>
      <c r="E181" s="24"/>
      <c r="F181" s="24"/>
      <c r="G181" s="24"/>
      <c r="H181" s="25"/>
      <c r="I181" s="25"/>
      <c r="J181" s="26"/>
      <c r="K181" s="26"/>
      <c r="L181" s="26"/>
      <c r="M181" s="24"/>
      <c r="N181" s="25"/>
      <c r="O181" s="24"/>
      <c r="P181" s="24"/>
      <c r="Q181" s="51"/>
    </row>
    <row r="182" spans="1:17" x14ac:dyDescent="0.2">
      <c r="A182" s="24"/>
      <c r="B182" s="24"/>
      <c r="C182" s="24"/>
      <c r="D182" s="24" t="str">
        <f>CONCATENATE(Таблица1[[#This Row],[Марка]],Таблица1[[#This Row],[Наименование]])</f>
        <v/>
      </c>
      <c r="E182" s="24"/>
      <c r="F182" s="24"/>
      <c r="G182" s="24"/>
      <c r="H182" s="25"/>
      <c r="I182" s="25"/>
      <c r="J182" s="26"/>
      <c r="K182" s="26"/>
      <c r="L182" s="26"/>
      <c r="M182" s="24"/>
      <c r="N182" s="25"/>
      <c r="O182" s="24"/>
      <c r="P182" s="24"/>
      <c r="Q182" s="51"/>
    </row>
    <row r="183" spans="1:17" x14ac:dyDescent="0.2">
      <c r="A183" s="24"/>
      <c r="B183" s="24"/>
      <c r="C183" s="24"/>
      <c r="D183" s="24" t="str">
        <f>CONCATENATE(Таблица1[[#This Row],[Марка]],Таблица1[[#This Row],[Наименование]])</f>
        <v/>
      </c>
      <c r="E183" s="24"/>
      <c r="F183" s="24"/>
      <c r="G183" s="24"/>
      <c r="H183" s="25"/>
      <c r="I183" s="25"/>
      <c r="J183" s="26"/>
      <c r="K183" s="26"/>
      <c r="L183" s="26"/>
      <c r="M183" s="24"/>
      <c r="N183" s="25"/>
      <c r="O183" s="24"/>
      <c r="P183" s="24"/>
      <c r="Q183" s="51"/>
    </row>
    <row r="184" spans="1:17" x14ac:dyDescent="0.2">
      <c r="A184" s="24"/>
      <c r="B184" s="24"/>
      <c r="C184" s="24"/>
      <c r="D184" s="24" t="str">
        <f>CONCATENATE(Таблица1[[#This Row],[Марка]],Таблица1[[#This Row],[Наименование]])</f>
        <v/>
      </c>
      <c r="E184" s="24"/>
      <c r="F184" s="24"/>
      <c r="G184" s="24"/>
      <c r="H184" s="25"/>
      <c r="I184" s="25"/>
      <c r="J184" s="26"/>
      <c r="K184" s="26"/>
      <c r="L184" s="26"/>
      <c r="M184" s="24"/>
      <c r="N184" s="25"/>
      <c r="O184" s="24"/>
      <c r="P184" s="24"/>
      <c r="Q184" s="51"/>
    </row>
    <row r="185" spans="1:17" x14ac:dyDescent="0.2">
      <c r="A185" s="24"/>
      <c r="B185" s="24"/>
      <c r="C185" s="24"/>
      <c r="D185" s="24" t="str">
        <f>CONCATENATE(Таблица1[[#This Row],[Марка]],Таблица1[[#This Row],[Наименование]])</f>
        <v/>
      </c>
      <c r="E185" s="24"/>
      <c r="F185" s="24"/>
      <c r="G185" s="24"/>
      <c r="H185" s="25"/>
      <c r="I185" s="25"/>
      <c r="J185" s="26"/>
      <c r="K185" s="26"/>
      <c r="L185" s="26"/>
      <c r="M185" s="24"/>
      <c r="N185" s="25"/>
      <c r="O185" s="24"/>
      <c r="P185" s="24"/>
      <c r="Q185" s="51"/>
    </row>
    <row r="186" spans="1:17" x14ac:dyDescent="0.2">
      <c r="A186" s="24"/>
      <c r="B186" s="24"/>
      <c r="C186" s="24"/>
      <c r="D186" s="24" t="str">
        <f>CONCATENATE(Таблица1[[#This Row],[Марка]],Таблица1[[#This Row],[Наименование]])</f>
        <v/>
      </c>
      <c r="E186" s="24"/>
      <c r="F186" s="24"/>
      <c r="G186" s="24"/>
      <c r="H186" s="25"/>
      <c r="I186" s="25"/>
      <c r="J186" s="26"/>
      <c r="K186" s="26"/>
      <c r="L186" s="26"/>
      <c r="M186" s="24"/>
      <c r="N186" s="25"/>
      <c r="O186" s="24"/>
      <c r="P186" s="24"/>
      <c r="Q186" s="51"/>
    </row>
    <row r="187" spans="1:17" x14ac:dyDescent="0.2">
      <c r="A187" s="24"/>
      <c r="B187" s="24"/>
      <c r="C187" s="24"/>
      <c r="D187" s="24" t="str">
        <f>CONCATENATE(Таблица1[[#This Row],[Марка]],Таблица1[[#This Row],[Наименование]])</f>
        <v/>
      </c>
      <c r="E187" s="24"/>
      <c r="F187" s="24"/>
      <c r="G187" s="24"/>
      <c r="H187" s="25"/>
      <c r="I187" s="25"/>
      <c r="J187" s="26"/>
      <c r="K187" s="26"/>
      <c r="L187" s="26"/>
      <c r="M187" s="24"/>
      <c r="N187" s="25"/>
      <c r="O187" s="24"/>
      <c r="P187" s="24"/>
      <c r="Q187" s="51"/>
    </row>
    <row r="188" spans="1:17" x14ac:dyDescent="0.2">
      <c r="A188" s="24"/>
      <c r="B188" s="24"/>
      <c r="C188" s="24"/>
      <c r="D188" s="24" t="str">
        <f>CONCATENATE(Таблица1[[#This Row],[Марка]],Таблица1[[#This Row],[Наименование]])</f>
        <v/>
      </c>
      <c r="E188" s="24"/>
      <c r="F188" s="24"/>
      <c r="G188" s="24"/>
      <c r="H188" s="25"/>
      <c r="I188" s="25"/>
      <c r="J188" s="26"/>
      <c r="K188" s="26"/>
      <c r="L188" s="26"/>
      <c r="M188" s="24"/>
      <c r="N188" s="25"/>
      <c r="O188" s="24"/>
      <c r="P188" s="24"/>
      <c r="Q188" s="51"/>
    </row>
    <row r="189" spans="1:17" x14ac:dyDescent="0.2">
      <c r="A189" s="24"/>
      <c r="B189" s="24"/>
      <c r="C189" s="24"/>
      <c r="D189" s="24" t="str">
        <f>CONCATENATE(Таблица1[[#This Row],[Марка]],Таблица1[[#This Row],[Наименование]])</f>
        <v/>
      </c>
      <c r="E189" s="24"/>
      <c r="F189" s="24"/>
      <c r="G189" s="24"/>
      <c r="H189" s="25"/>
      <c r="I189" s="25"/>
      <c r="J189" s="26"/>
      <c r="K189" s="26"/>
      <c r="L189" s="26"/>
      <c r="M189" s="24"/>
      <c r="N189" s="25"/>
      <c r="O189" s="24"/>
      <c r="P189" s="24"/>
      <c r="Q189" s="51"/>
    </row>
    <row r="190" spans="1:17" x14ac:dyDescent="0.2">
      <c r="A190" s="24"/>
      <c r="B190" s="24"/>
      <c r="C190" s="24"/>
      <c r="D190" s="24" t="str">
        <f>CONCATENATE(Таблица1[[#This Row],[Марка]],Таблица1[[#This Row],[Наименование]])</f>
        <v/>
      </c>
      <c r="E190" s="24"/>
      <c r="F190" s="24"/>
      <c r="G190" s="24"/>
      <c r="H190" s="25"/>
      <c r="I190" s="25"/>
      <c r="J190" s="26"/>
      <c r="K190" s="26"/>
      <c r="L190" s="26"/>
      <c r="M190" s="24"/>
      <c r="N190" s="25"/>
      <c r="O190" s="24"/>
      <c r="P190" s="24"/>
      <c r="Q190" s="51"/>
    </row>
    <row r="191" spans="1:17" x14ac:dyDescent="0.2">
      <c r="A191" s="24"/>
      <c r="B191" s="24"/>
      <c r="C191" s="24"/>
      <c r="D191" s="24" t="str">
        <f>CONCATENATE(Таблица1[[#This Row],[Марка]],Таблица1[[#This Row],[Наименование]])</f>
        <v/>
      </c>
      <c r="E191" s="24"/>
      <c r="F191" s="24"/>
      <c r="G191" s="24"/>
      <c r="H191" s="25"/>
      <c r="I191" s="25"/>
      <c r="J191" s="26"/>
      <c r="K191" s="26"/>
      <c r="L191" s="26"/>
      <c r="M191" s="24"/>
      <c r="N191" s="25"/>
      <c r="O191" s="24"/>
      <c r="P191" s="24"/>
      <c r="Q191" s="51"/>
    </row>
    <row r="192" spans="1:17" x14ac:dyDescent="0.2">
      <c r="A192" s="24"/>
      <c r="B192" s="24"/>
      <c r="C192" s="24"/>
      <c r="D192" s="24" t="str">
        <f>CONCATENATE(Таблица1[[#This Row],[Марка]],Таблица1[[#This Row],[Наименование]])</f>
        <v/>
      </c>
      <c r="E192" s="24"/>
      <c r="F192" s="24"/>
      <c r="G192" s="24"/>
      <c r="H192" s="25"/>
      <c r="I192" s="25"/>
      <c r="J192" s="26"/>
      <c r="K192" s="26"/>
      <c r="L192" s="26"/>
      <c r="M192" s="24"/>
      <c r="N192" s="25"/>
      <c r="O192" s="24"/>
      <c r="P192" s="24"/>
      <c r="Q192" s="51"/>
    </row>
    <row r="193" spans="1:17" x14ac:dyDescent="0.2">
      <c r="A193" s="24"/>
      <c r="B193" s="24"/>
      <c r="C193" s="24"/>
      <c r="D193" s="24" t="str">
        <f>CONCATENATE(Таблица1[[#This Row],[Марка]],Таблица1[[#This Row],[Наименование]])</f>
        <v/>
      </c>
      <c r="E193" s="24"/>
      <c r="F193" s="24"/>
      <c r="G193" s="24"/>
      <c r="H193" s="25"/>
      <c r="I193" s="25"/>
      <c r="J193" s="26"/>
      <c r="K193" s="26"/>
      <c r="L193" s="26"/>
      <c r="M193" s="24"/>
      <c r="N193" s="25"/>
      <c r="O193" s="24"/>
      <c r="P193" s="24"/>
      <c r="Q193" s="51"/>
    </row>
    <row r="194" spans="1:17" x14ac:dyDescent="0.2">
      <c r="A194" s="24"/>
      <c r="B194" s="24"/>
      <c r="C194" s="24"/>
      <c r="D194" s="24" t="str">
        <f>CONCATENATE(Таблица1[[#This Row],[Марка]],Таблица1[[#This Row],[Наименование]])</f>
        <v/>
      </c>
      <c r="E194" s="24"/>
      <c r="F194" s="24"/>
      <c r="G194" s="24"/>
      <c r="H194" s="25"/>
      <c r="I194" s="25"/>
      <c r="J194" s="26"/>
      <c r="K194" s="26"/>
      <c r="L194" s="26"/>
      <c r="M194" s="24"/>
      <c r="N194" s="25"/>
      <c r="O194" s="24"/>
      <c r="P194" s="24"/>
      <c r="Q194" s="51"/>
    </row>
    <row r="195" spans="1:17" x14ac:dyDescent="0.2">
      <c r="A195" s="24"/>
      <c r="B195" s="24"/>
      <c r="C195" s="24"/>
      <c r="D195" s="24" t="str">
        <f>CONCATENATE(Таблица1[[#This Row],[Марка]],Таблица1[[#This Row],[Наименование]])</f>
        <v/>
      </c>
      <c r="E195" s="24"/>
      <c r="F195" s="24"/>
      <c r="G195" s="24"/>
      <c r="H195" s="25"/>
      <c r="I195" s="25"/>
      <c r="J195" s="26"/>
      <c r="K195" s="26"/>
      <c r="L195" s="26"/>
      <c r="M195" s="24"/>
      <c r="N195" s="25"/>
      <c r="O195" s="24"/>
      <c r="P195" s="24"/>
      <c r="Q195" s="51"/>
    </row>
    <row r="196" spans="1:17" x14ac:dyDescent="0.2">
      <c r="A196" s="24"/>
      <c r="B196" s="24"/>
      <c r="C196" s="24"/>
      <c r="D196" s="24" t="str">
        <f>CONCATENATE(Таблица1[[#This Row],[Марка]],Таблица1[[#This Row],[Наименование]])</f>
        <v/>
      </c>
      <c r="E196" s="24"/>
      <c r="F196" s="24"/>
      <c r="G196" s="24"/>
      <c r="H196" s="25"/>
      <c r="I196" s="25"/>
      <c r="J196" s="26"/>
      <c r="K196" s="26"/>
      <c r="L196" s="26"/>
      <c r="M196" s="24"/>
      <c r="N196" s="25"/>
      <c r="O196" s="24"/>
      <c r="P196" s="24"/>
      <c r="Q196" s="51"/>
    </row>
    <row r="197" spans="1:17" x14ac:dyDescent="0.2">
      <c r="A197" s="24"/>
      <c r="B197" s="24"/>
      <c r="C197" s="24"/>
      <c r="D197" s="24" t="str">
        <f>CONCATENATE(Таблица1[[#This Row],[Марка]],Таблица1[[#This Row],[Наименование]])</f>
        <v/>
      </c>
      <c r="E197" s="24"/>
      <c r="F197" s="24"/>
      <c r="G197" s="24"/>
      <c r="H197" s="25"/>
      <c r="I197" s="25"/>
      <c r="J197" s="26"/>
      <c r="K197" s="26"/>
      <c r="L197" s="26"/>
      <c r="M197" s="24"/>
      <c r="N197" s="25"/>
      <c r="O197" s="24"/>
      <c r="P197" s="24"/>
      <c r="Q197" s="51"/>
    </row>
    <row r="198" spans="1:17" x14ac:dyDescent="0.2">
      <c r="A198" s="24"/>
      <c r="B198" s="24"/>
      <c r="C198" s="24"/>
      <c r="D198" s="24" t="str">
        <f>CONCATENATE(Таблица1[[#This Row],[Марка]],Таблица1[[#This Row],[Наименование]])</f>
        <v/>
      </c>
      <c r="E198" s="24"/>
      <c r="F198" s="24"/>
      <c r="G198" s="24"/>
      <c r="H198" s="25"/>
      <c r="I198" s="25"/>
      <c r="J198" s="26"/>
      <c r="K198" s="26"/>
      <c r="L198" s="26"/>
      <c r="M198" s="24"/>
      <c r="N198" s="25"/>
      <c r="O198" s="24"/>
      <c r="P198" s="24"/>
      <c r="Q198" s="51"/>
    </row>
    <row r="199" spans="1:17" x14ac:dyDescent="0.2">
      <c r="A199" s="24"/>
      <c r="B199" s="24"/>
      <c r="C199" s="24"/>
      <c r="D199" s="24" t="str">
        <f>CONCATENATE(Таблица1[[#This Row],[Марка]],Таблица1[[#This Row],[Наименование]])</f>
        <v/>
      </c>
      <c r="E199" s="24"/>
      <c r="F199" s="24"/>
      <c r="G199" s="24"/>
      <c r="H199" s="25"/>
      <c r="I199" s="25"/>
      <c r="J199" s="26"/>
      <c r="K199" s="26"/>
      <c r="L199" s="26"/>
      <c r="M199" s="24"/>
      <c r="N199" s="25"/>
      <c r="O199" s="24"/>
      <c r="P199" s="24"/>
      <c r="Q199" s="51"/>
    </row>
    <row r="200" spans="1:17" x14ac:dyDescent="0.2">
      <c r="A200" s="24"/>
      <c r="B200" s="24"/>
      <c r="C200" s="24"/>
      <c r="D200" s="24" t="str">
        <f>CONCATENATE(Таблица1[[#This Row],[Марка]],Таблица1[[#This Row],[Наименование]])</f>
        <v/>
      </c>
      <c r="E200" s="24"/>
      <c r="F200" s="24"/>
      <c r="G200" s="24"/>
      <c r="H200" s="25"/>
      <c r="I200" s="25"/>
      <c r="J200" s="26"/>
      <c r="K200" s="26"/>
      <c r="L200" s="26"/>
      <c r="M200" s="24"/>
      <c r="N200" s="25"/>
      <c r="O200" s="24"/>
      <c r="P200" s="24"/>
      <c r="Q200" s="51"/>
    </row>
    <row r="201" spans="1:17" x14ac:dyDescent="0.2">
      <c r="A201" s="24"/>
      <c r="B201" s="24"/>
      <c r="C201" s="24"/>
      <c r="D201" s="24" t="str">
        <f>CONCATENATE(Таблица1[[#This Row],[Марка]],Таблица1[[#This Row],[Наименование]])</f>
        <v/>
      </c>
      <c r="E201" s="24"/>
      <c r="F201" s="24"/>
      <c r="G201" s="24"/>
      <c r="H201" s="25"/>
      <c r="I201" s="25"/>
      <c r="J201" s="26"/>
      <c r="K201" s="26"/>
      <c r="L201" s="26"/>
      <c r="M201" s="24"/>
      <c r="N201" s="25"/>
      <c r="O201" s="24"/>
      <c r="P201" s="24"/>
      <c r="Q201" s="51"/>
    </row>
    <row r="202" spans="1:17" x14ac:dyDescent="0.2">
      <c r="A202" s="24"/>
      <c r="B202" s="24"/>
      <c r="C202" s="24"/>
      <c r="D202" s="24" t="str">
        <f>CONCATENATE(Таблица1[[#This Row],[Марка]],Таблица1[[#This Row],[Наименование]])</f>
        <v/>
      </c>
      <c r="E202" s="24"/>
      <c r="F202" s="24"/>
      <c r="G202" s="24"/>
      <c r="H202" s="25"/>
      <c r="I202" s="25"/>
      <c r="J202" s="26"/>
      <c r="K202" s="26"/>
      <c r="L202" s="26"/>
      <c r="M202" s="24"/>
      <c r="N202" s="25"/>
      <c r="O202" s="24"/>
      <c r="P202" s="24"/>
      <c r="Q202" s="51"/>
    </row>
    <row r="203" spans="1:17" x14ac:dyDescent="0.2">
      <c r="A203" s="24"/>
      <c r="B203" s="24"/>
      <c r="C203" s="24"/>
      <c r="D203" s="24" t="str">
        <f>CONCATENATE(Таблица1[[#This Row],[Марка]],Таблица1[[#This Row],[Наименование]])</f>
        <v/>
      </c>
      <c r="E203" s="24"/>
      <c r="F203" s="24"/>
      <c r="G203" s="24"/>
      <c r="H203" s="25"/>
      <c r="I203" s="25"/>
      <c r="J203" s="26"/>
      <c r="K203" s="26"/>
      <c r="L203" s="26"/>
      <c r="M203" s="24"/>
      <c r="N203" s="25"/>
      <c r="O203" s="24"/>
      <c r="P203" s="24"/>
      <c r="Q203" s="51"/>
    </row>
    <row r="204" spans="1:17" x14ac:dyDescent="0.2">
      <c r="A204" s="24"/>
      <c r="B204" s="24"/>
      <c r="C204" s="24"/>
      <c r="D204" s="24" t="str">
        <f>CONCATENATE(Таблица1[[#This Row],[Марка]],Таблица1[[#This Row],[Наименование]])</f>
        <v/>
      </c>
      <c r="E204" s="24"/>
      <c r="F204" s="24"/>
      <c r="G204" s="24"/>
      <c r="H204" s="25"/>
      <c r="I204" s="25"/>
      <c r="J204" s="26"/>
      <c r="K204" s="26"/>
      <c r="L204" s="26"/>
      <c r="M204" s="24"/>
      <c r="N204" s="25"/>
      <c r="O204" s="24"/>
      <c r="P204" s="24"/>
      <c r="Q204" s="51"/>
    </row>
    <row r="205" spans="1:17" x14ac:dyDescent="0.2">
      <c r="A205" s="24"/>
      <c r="B205" s="24"/>
      <c r="C205" s="24"/>
      <c r="D205" s="24" t="str">
        <f>CONCATENATE(Таблица1[[#This Row],[Марка]],Таблица1[[#This Row],[Наименование]])</f>
        <v/>
      </c>
      <c r="E205" s="24"/>
      <c r="F205" s="24"/>
      <c r="G205" s="24"/>
      <c r="H205" s="25"/>
      <c r="I205" s="25"/>
      <c r="J205" s="26"/>
      <c r="K205" s="26"/>
      <c r="L205" s="26"/>
      <c r="M205" s="24"/>
      <c r="N205" s="25"/>
      <c r="O205" s="24"/>
      <c r="P205" s="24"/>
      <c r="Q205" s="51"/>
    </row>
    <row r="206" spans="1:17" x14ac:dyDescent="0.2">
      <c r="A206" s="24"/>
      <c r="B206" s="24"/>
      <c r="C206" s="24"/>
      <c r="D206" s="24" t="str">
        <f>CONCATENATE(Таблица1[[#This Row],[Марка]],Таблица1[[#This Row],[Наименование]])</f>
        <v/>
      </c>
      <c r="E206" s="24"/>
      <c r="F206" s="24"/>
      <c r="G206" s="24"/>
      <c r="H206" s="25"/>
      <c r="I206" s="25"/>
      <c r="J206" s="26"/>
      <c r="K206" s="26"/>
      <c r="L206" s="26"/>
      <c r="M206" s="24"/>
      <c r="N206" s="25"/>
      <c r="O206" s="24"/>
      <c r="P206" s="24"/>
      <c r="Q206" s="51"/>
    </row>
    <row r="207" spans="1:17" x14ac:dyDescent="0.2">
      <c r="A207" s="24"/>
      <c r="B207" s="24"/>
      <c r="C207" s="24"/>
      <c r="D207" s="24" t="str">
        <f>CONCATENATE(Таблица1[[#This Row],[Марка]],Таблица1[[#This Row],[Наименование]])</f>
        <v/>
      </c>
      <c r="E207" s="24"/>
      <c r="F207" s="24"/>
      <c r="G207" s="24"/>
      <c r="H207" s="25"/>
      <c r="I207" s="25"/>
      <c r="J207" s="26"/>
      <c r="K207" s="26"/>
      <c r="L207" s="26"/>
      <c r="M207" s="24"/>
      <c r="N207" s="25"/>
      <c r="O207" s="24"/>
      <c r="P207" s="24"/>
      <c r="Q207" s="51"/>
    </row>
    <row r="208" spans="1:17" x14ac:dyDescent="0.2">
      <c r="A208" s="24"/>
      <c r="B208" s="24"/>
      <c r="C208" s="24"/>
      <c r="D208" s="24" t="str">
        <f>CONCATENATE(Таблица1[[#This Row],[Марка]],Таблица1[[#This Row],[Наименование]])</f>
        <v/>
      </c>
      <c r="E208" s="24"/>
      <c r="F208" s="24"/>
      <c r="G208" s="24"/>
      <c r="H208" s="25"/>
      <c r="I208" s="25"/>
      <c r="J208" s="26"/>
      <c r="K208" s="26"/>
      <c r="L208" s="26"/>
      <c r="M208" s="24"/>
      <c r="N208" s="25"/>
      <c r="O208" s="24"/>
      <c r="P208" s="24"/>
      <c r="Q208" s="51"/>
    </row>
    <row r="209" spans="1:17" x14ac:dyDescent="0.2">
      <c r="A209" s="24"/>
      <c r="B209" s="24"/>
      <c r="C209" s="24"/>
      <c r="D209" s="24" t="str">
        <f>CONCATENATE(Таблица1[[#This Row],[Марка]],Таблица1[[#This Row],[Наименование]])</f>
        <v/>
      </c>
      <c r="E209" s="24"/>
      <c r="F209" s="24"/>
      <c r="G209" s="24"/>
      <c r="H209" s="25"/>
      <c r="I209" s="25"/>
      <c r="J209" s="26"/>
      <c r="K209" s="26"/>
      <c r="L209" s="26"/>
      <c r="M209" s="24"/>
      <c r="N209" s="25"/>
      <c r="O209" s="24"/>
      <c r="P209" s="24"/>
      <c r="Q209" s="51"/>
    </row>
    <row r="210" spans="1:17" x14ac:dyDescent="0.2">
      <c r="A210" s="24"/>
      <c r="B210" s="24"/>
      <c r="C210" s="24"/>
      <c r="D210" s="24" t="str">
        <f>CONCATENATE(Таблица1[[#This Row],[Марка]],Таблица1[[#This Row],[Наименование]])</f>
        <v/>
      </c>
      <c r="E210" s="24"/>
      <c r="F210" s="24"/>
      <c r="G210" s="24"/>
      <c r="H210" s="25"/>
      <c r="I210" s="25"/>
      <c r="J210" s="26"/>
      <c r="K210" s="26"/>
      <c r="L210" s="26"/>
      <c r="M210" s="24"/>
      <c r="N210" s="25"/>
      <c r="O210" s="24"/>
      <c r="P210" s="24"/>
      <c r="Q210" s="51"/>
    </row>
    <row r="211" spans="1:17" x14ac:dyDescent="0.2">
      <c r="A211" s="24"/>
      <c r="B211" s="24"/>
      <c r="C211" s="24"/>
      <c r="D211" s="24" t="str">
        <f>CONCATENATE(Таблица1[[#This Row],[Марка]],Таблица1[[#This Row],[Наименование]])</f>
        <v/>
      </c>
      <c r="E211" s="24"/>
      <c r="F211" s="24"/>
      <c r="G211" s="24"/>
      <c r="H211" s="25"/>
      <c r="I211" s="25"/>
      <c r="J211" s="26"/>
      <c r="K211" s="26"/>
      <c r="L211" s="26"/>
      <c r="M211" s="24"/>
      <c r="N211" s="25"/>
      <c r="O211" s="24"/>
      <c r="P211" s="24"/>
      <c r="Q211" s="51"/>
    </row>
    <row r="212" spans="1:17" x14ac:dyDescent="0.2">
      <c r="A212" s="24"/>
      <c r="B212" s="24"/>
      <c r="C212" s="24"/>
      <c r="D212" s="24" t="str">
        <f>CONCATENATE(Таблица1[[#This Row],[Марка]],Таблица1[[#This Row],[Наименование]])</f>
        <v/>
      </c>
      <c r="E212" s="24"/>
      <c r="F212" s="24"/>
      <c r="G212" s="24"/>
      <c r="H212" s="25"/>
      <c r="I212" s="25"/>
      <c r="J212" s="26"/>
      <c r="K212" s="26"/>
      <c r="L212" s="26"/>
      <c r="M212" s="24"/>
      <c r="N212" s="25"/>
      <c r="O212" s="24"/>
      <c r="P212" s="24"/>
      <c r="Q212" s="51"/>
    </row>
    <row r="213" spans="1:17" x14ac:dyDescent="0.2">
      <c r="A213" s="24"/>
      <c r="B213" s="24"/>
      <c r="C213" s="24"/>
      <c r="D213" s="24" t="str">
        <f>CONCATENATE(Таблица1[[#This Row],[Марка]],Таблица1[[#This Row],[Наименование]])</f>
        <v/>
      </c>
      <c r="E213" s="24"/>
      <c r="F213" s="24"/>
      <c r="G213" s="24"/>
      <c r="H213" s="25"/>
      <c r="I213" s="25"/>
      <c r="J213" s="26"/>
      <c r="K213" s="26"/>
      <c r="L213" s="26"/>
      <c r="M213" s="24"/>
      <c r="N213" s="25"/>
      <c r="O213" s="24"/>
      <c r="P213" s="24"/>
      <c r="Q213" s="51"/>
    </row>
    <row r="214" spans="1:17" x14ac:dyDescent="0.2">
      <c r="A214" s="24"/>
      <c r="B214" s="24"/>
      <c r="C214" s="24"/>
      <c r="D214" s="24" t="str">
        <f>CONCATENATE(Таблица1[[#This Row],[Марка]],Таблица1[[#This Row],[Наименование]])</f>
        <v/>
      </c>
      <c r="E214" s="24"/>
      <c r="F214" s="24"/>
      <c r="G214" s="24"/>
      <c r="H214" s="25"/>
      <c r="I214" s="25"/>
      <c r="J214" s="26"/>
      <c r="K214" s="26"/>
      <c r="L214" s="26"/>
      <c r="M214" s="24"/>
      <c r="N214" s="25"/>
      <c r="O214" s="24"/>
      <c r="P214" s="24"/>
      <c r="Q214" s="51"/>
    </row>
    <row r="215" spans="1:17" x14ac:dyDescent="0.2">
      <c r="A215" s="24"/>
      <c r="B215" s="24"/>
      <c r="C215" s="24"/>
      <c r="D215" s="24" t="str">
        <f>CONCATENATE(Таблица1[[#This Row],[Марка]],Таблица1[[#This Row],[Наименование]])</f>
        <v/>
      </c>
      <c r="E215" s="24"/>
      <c r="F215" s="24"/>
      <c r="G215" s="24"/>
      <c r="H215" s="25"/>
      <c r="I215" s="25"/>
      <c r="J215" s="26"/>
      <c r="K215" s="26"/>
      <c r="L215" s="26"/>
      <c r="M215" s="24"/>
      <c r="N215" s="25"/>
      <c r="O215" s="24"/>
      <c r="P215" s="24"/>
      <c r="Q215" s="51"/>
    </row>
    <row r="216" spans="1:17" x14ac:dyDescent="0.2">
      <c r="A216" s="24"/>
      <c r="B216" s="24"/>
      <c r="C216" s="24"/>
      <c r="D216" s="24" t="str">
        <f>CONCATENATE(Таблица1[[#This Row],[Марка]],Таблица1[[#This Row],[Наименование]])</f>
        <v/>
      </c>
      <c r="E216" s="24"/>
      <c r="F216" s="24"/>
      <c r="G216" s="24"/>
      <c r="H216" s="25"/>
      <c r="I216" s="25"/>
      <c r="J216" s="26"/>
      <c r="K216" s="26"/>
      <c r="L216" s="26"/>
      <c r="M216" s="24"/>
      <c r="N216" s="25"/>
      <c r="O216" s="24"/>
      <c r="P216" s="24"/>
      <c r="Q216" s="51"/>
    </row>
    <row r="217" spans="1:17" x14ac:dyDescent="0.2">
      <c r="A217" s="24"/>
      <c r="B217" s="24"/>
      <c r="C217" s="24"/>
      <c r="D217" s="24" t="str">
        <f>CONCATENATE(Таблица1[[#This Row],[Марка]],Таблица1[[#This Row],[Наименование]])</f>
        <v/>
      </c>
      <c r="E217" s="24"/>
      <c r="F217" s="24"/>
      <c r="G217" s="24"/>
      <c r="H217" s="25"/>
      <c r="I217" s="25"/>
      <c r="J217" s="26"/>
      <c r="K217" s="26"/>
      <c r="L217" s="26"/>
      <c r="M217" s="24"/>
      <c r="N217" s="25"/>
      <c r="O217" s="24"/>
      <c r="P217" s="24"/>
      <c r="Q217" s="51"/>
    </row>
    <row r="218" spans="1:17" x14ac:dyDescent="0.2">
      <c r="A218" s="24"/>
      <c r="B218" s="24"/>
      <c r="C218" s="24"/>
      <c r="D218" s="24" t="str">
        <f>CONCATENATE(Таблица1[[#This Row],[Марка]],Таблица1[[#This Row],[Наименование]])</f>
        <v/>
      </c>
      <c r="E218" s="24"/>
      <c r="F218" s="24"/>
      <c r="G218" s="24"/>
      <c r="H218" s="25"/>
      <c r="I218" s="25"/>
      <c r="J218" s="26"/>
      <c r="K218" s="26"/>
      <c r="L218" s="26"/>
      <c r="M218" s="24"/>
      <c r="N218" s="25"/>
      <c r="O218" s="24"/>
      <c r="P218" s="24"/>
      <c r="Q218" s="51"/>
    </row>
    <row r="219" spans="1:17" x14ac:dyDescent="0.2">
      <c r="A219" s="24"/>
      <c r="B219" s="24"/>
      <c r="C219" s="24"/>
      <c r="D219" s="24" t="str">
        <f>CONCATENATE(Таблица1[[#This Row],[Марка]],Таблица1[[#This Row],[Наименование]])</f>
        <v/>
      </c>
      <c r="E219" s="24"/>
      <c r="F219" s="24"/>
      <c r="G219" s="24"/>
      <c r="H219" s="25"/>
      <c r="I219" s="25"/>
      <c r="J219" s="26"/>
      <c r="K219" s="26"/>
      <c r="L219" s="26"/>
      <c r="M219" s="24"/>
      <c r="N219" s="25"/>
      <c r="O219" s="24"/>
      <c r="P219" s="24"/>
      <c r="Q219" s="51"/>
    </row>
    <row r="220" spans="1:17" x14ac:dyDescent="0.2">
      <c r="A220" s="24"/>
      <c r="B220" s="24"/>
      <c r="C220" s="24"/>
      <c r="D220" s="24" t="str">
        <f>CONCATENATE(Таблица1[[#This Row],[Марка]],Таблица1[[#This Row],[Наименование]])</f>
        <v/>
      </c>
      <c r="E220" s="24"/>
      <c r="F220" s="24"/>
      <c r="G220" s="24"/>
      <c r="H220" s="25"/>
      <c r="I220" s="25"/>
      <c r="J220" s="26"/>
      <c r="K220" s="26"/>
      <c r="L220" s="26"/>
      <c r="M220" s="24"/>
      <c r="N220" s="25"/>
      <c r="O220" s="24"/>
      <c r="P220" s="24"/>
      <c r="Q220" s="51"/>
    </row>
    <row r="221" spans="1:17" x14ac:dyDescent="0.2">
      <c r="A221" s="24"/>
      <c r="B221" s="24"/>
      <c r="C221" s="24"/>
      <c r="D221" s="24" t="str">
        <f>CONCATENATE(Таблица1[[#This Row],[Марка]],Таблица1[[#This Row],[Наименование]])</f>
        <v/>
      </c>
      <c r="E221" s="24"/>
      <c r="F221" s="24"/>
      <c r="G221" s="24"/>
      <c r="H221" s="25"/>
      <c r="I221" s="25"/>
      <c r="J221" s="26"/>
      <c r="K221" s="26"/>
      <c r="L221" s="26"/>
      <c r="M221" s="24"/>
      <c r="N221" s="25"/>
      <c r="O221" s="24"/>
      <c r="P221" s="24"/>
      <c r="Q221" s="51"/>
    </row>
    <row r="222" spans="1:17" x14ac:dyDescent="0.2">
      <c r="A222" s="24"/>
      <c r="B222" s="24"/>
      <c r="C222" s="24"/>
      <c r="D222" s="24" t="str">
        <f>CONCATENATE(Таблица1[[#This Row],[Марка]],Таблица1[[#This Row],[Наименование]])</f>
        <v/>
      </c>
      <c r="E222" s="24"/>
      <c r="F222" s="24"/>
      <c r="G222" s="24"/>
      <c r="H222" s="25"/>
      <c r="I222" s="25"/>
      <c r="J222" s="26"/>
      <c r="K222" s="26"/>
      <c r="L222" s="26"/>
      <c r="M222" s="24"/>
      <c r="N222" s="25"/>
      <c r="O222" s="24"/>
      <c r="P222" s="24"/>
      <c r="Q222" s="51"/>
    </row>
    <row r="223" spans="1:17" x14ac:dyDescent="0.2">
      <c r="A223" s="24"/>
      <c r="B223" s="24"/>
      <c r="C223" s="24"/>
      <c r="D223" s="24" t="str">
        <f>CONCATENATE(Таблица1[[#This Row],[Марка]],Таблица1[[#This Row],[Наименование]])</f>
        <v/>
      </c>
      <c r="E223" s="24"/>
      <c r="F223" s="24"/>
      <c r="G223" s="24"/>
      <c r="H223" s="25"/>
      <c r="I223" s="25"/>
      <c r="J223" s="26"/>
      <c r="K223" s="26"/>
      <c r="L223" s="26"/>
      <c r="M223" s="24"/>
      <c r="N223" s="25"/>
      <c r="O223" s="24"/>
      <c r="P223" s="24"/>
      <c r="Q223" s="51"/>
    </row>
    <row r="224" spans="1:17" x14ac:dyDescent="0.2">
      <c r="A224" s="24"/>
      <c r="B224" s="24"/>
      <c r="C224" s="24"/>
      <c r="D224" s="24" t="str">
        <f>CONCATENATE(Таблица1[[#This Row],[Марка]],Таблица1[[#This Row],[Наименование]])</f>
        <v/>
      </c>
      <c r="E224" s="24"/>
      <c r="F224" s="24"/>
      <c r="G224" s="24"/>
      <c r="H224" s="25"/>
      <c r="I224" s="25"/>
      <c r="J224" s="26"/>
      <c r="K224" s="26"/>
      <c r="L224" s="26"/>
      <c r="M224" s="24"/>
      <c r="N224" s="25"/>
      <c r="O224" s="24"/>
      <c r="P224" s="24"/>
      <c r="Q224" s="51"/>
    </row>
    <row r="225" spans="1:17" x14ac:dyDescent="0.2">
      <c r="A225" s="24"/>
      <c r="B225" s="24"/>
      <c r="C225" s="24"/>
      <c r="D225" s="24" t="str">
        <f>CONCATENATE(Таблица1[[#This Row],[Марка]],Таблица1[[#This Row],[Наименование]])</f>
        <v/>
      </c>
      <c r="E225" s="24"/>
      <c r="F225" s="24"/>
      <c r="G225" s="24"/>
      <c r="H225" s="25"/>
      <c r="I225" s="25"/>
      <c r="J225" s="26"/>
      <c r="K225" s="26"/>
      <c r="L225" s="26"/>
      <c r="M225" s="24"/>
      <c r="N225" s="25"/>
      <c r="O225" s="24"/>
      <c r="P225" s="24"/>
      <c r="Q225" s="51"/>
    </row>
    <row r="226" spans="1:17" x14ac:dyDescent="0.2">
      <c r="A226" s="24"/>
      <c r="B226" s="24"/>
      <c r="C226" s="24"/>
      <c r="D226" s="24" t="str">
        <f>CONCATENATE(Таблица1[[#This Row],[Марка]],Таблица1[[#This Row],[Наименование]])</f>
        <v/>
      </c>
      <c r="E226" s="24"/>
      <c r="F226" s="24"/>
      <c r="G226" s="24"/>
      <c r="H226" s="25"/>
      <c r="I226" s="25"/>
      <c r="J226" s="26"/>
      <c r="K226" s="26"/>
      <c r="L226" s="26"/>
      <c r="M226" s="24"/>
      <c r="N226" s="25"/>
      <c r="O226" s="24"/>
      <c r="P226" s="24"/>
      <c r="Q226" s="51"/>
    </row>
    <row r="227" spans="1:17" x14ac:dyDescent="0.2">
      <c r="A227" s="24"/>
      <c r="B227" s="24"/>
      <c r="C227" s="24"/>
      <c r="D227" s="24" t="str">
        <f>CONCATENATE(Таблица1[[#This Row],[Марка]],Таблица1[[#This Row],[Наименование]])</f>
        <v/>
      </c>
      <c r="E227" s="24"/>
      <c r="F227" s="24"/>
      <c r="G227" s="24"/>
      <c r="H227" s="25"/>
      <c r="I227" s="25"/>
      <c r="J227" s="26"/>
      <c r="K227" s="26"/>
      <c r="L227" s="26"/>
      <c r="M227" s="24"/>
      <c r="N227" s="25"/>
      <c r="O227" s="24"/>
      <c r="P227" s="24"/>
      <c r="Q227" s="51"/>
    </row>
    <row r="228" spans="1:17" x14ac:dyDescent="0.2">
      <c r="A228" s="24"/>
      <c r="B228" s="24"/>
      <c r="C228" s="24"/>
      <c r="D228" s="24" t="str">
        <f>CONCATENATE(Таблица1[[#This Row],[Марка]],Таблица1[[#This Row],[Наименование]])</f>
        <v/>
      </c>
      <c r="E228" s="24"/>
      <c r="F228" s="24"/>
      <c r="G228" s="24"/>
      <c r="H228" s="25"/>
      <c r="I228" s="25"/>
      <c r="J228" s="26"/>
      <c r="K228" s="26"/>
      <c r="L228" s="26"/>
      <c r="M228" s="24"/>
      <c r="N228" s="25"/>
      <c r="O228" s="24"/>
      <c r="P228" s="24"/>
      <c r="Q228" s="51"/>
    </row>
    <row r="229" spans="1:17" x14ac:dyDescent="0.2">
      <c r="A229" s="24"/>
      <c r="B229" s="24"/>
      <c r="C229" s="24"/>
      <c r="D229" s="24" t="str">
        <f>CONCATENATE(Таблица1[[#This Row],[Марка]],Таблица1[[#This Row],[Наименование]])</f>
        <v/>
      </c>
      <c r="E229" s="24"/>
      <c r="F229" s="24"/>
      <c r="G229" s="24"/>
      <c r="H229" s="25"/>
      <c r="I229" s="25"/>
      <c r="J229" s="26"/>
      <c r="K229" s="26"/>
      <c r="L229" s="26"/>
      <c r="M229" s="24"/>
      <c r="N229" s="25"/>
      <c r="O229" s="24"/>
      <c r="P229" s="24"/>
      <c r="Q229" s="51"/>
    </row>
    <row r="230" spans="1:17" x14ac:dyDescent="0.2">
      <c r="A230" s="24"/>
      <c r="B230" s="24"/>
      <c r="C230" s="24"/>
      <c r="D230" s="24" t="str">
        <f>CONCATENATE(Таблица1[[#This Row],[Марка]],Таблица1[[#This Row],[Наименование]])</f>
        <v/>
      </c>
      <c r="E230" s="24"/>
      <c r="F230" s="24"/>
      <c r="G230" s="24"/>
      <c r="H230" s="25"/>
      <c r="I230" s="25"/>
      <c r="J230" s="26"/>
      <c r="K230" s="26"/>
      <c r="L230" s="26"/>
      <c r="M230" s="24"/>
      <c r="N230" s="25"/>
      <c r="O230" s="24"/>
      <c r="P230" s="24"/>
      <c r="Q230" s="51"/>
    </row>
    <row r="231" spans="1:17" x14ac:dyDescent="0.2">
      <c r="A231" s="24"/>
      <c r="B231" s="24"/>
      <c r="C231" s="24"/>
      <c r="D231" s="24" t="str">
        <f>CONCATENATE(Таблица1[[#This Row],[Марка]],Таблица1[[#This Row],[Наименование]])</f>
        <v/>
      </c>
      <c r="E231" s="24"/>
      <c r="F231" s="24"/>
      <c r="G231" s="24"/>
      <c r="H231" s="25"/>
      <c r="I231" s="25"/>
      <c r="J231" s="26"/>
      <c r="K231" s="26"/>
      <c r="L231" s="26"/>
      <c r="M231" s="24"/>
      <c r="N231" s="25"/>
      <c r="O231" s="24"/>
      <c r="P231" s="24"/>
      <c r="Q231" s="51"/>
    </row>
    <row r="232" spans="1:17" x14ac:dyDescent="0.2">
      <c r="A232" s="24"/>
      <c r="B232" s="24"/>
      <c r="C232" s="24"/>
      <c r="D232" s="24" t="str">
        <f>CONCATENATE(Таблица1[[#This Row],[Марка]],Таблица1[[#This Row],[Наименование]])</f>
        <v/>
      </c>
      <c r="E232" s="24"/>
      <c r="F232" s="24"/>
      <c r="G232" s="24"/>
      <c r="H232" s="25"/>
      <c r="I232" s="25"/>
      <c r="J232" s="26"/>
      <c r="K232" s="26"/>
      <c r="L232" s="26"/>
      <c r="M232" s="24"/>
      <c r="N232" s="25"/>
      <c r="O232" s="24"/>
      <c r="P232" s="24"/>
      <c r="Q232" s="51"/>
    </row>
    <row r="233" spans="1:17" x14ac:dyDescent="0.2">
      <c r="A233" s="24"/>
      <c r="B233" s="24"/>
      <c r="C233" s="24"/>
      <c r="D233" s="24" t="str">
        <f>CONCATENATE(Таблица1[[#This Row],[Марка]],Таблица1[[#This Row],[Наименование]])</f>
        <v/>
      </c>
      <c r="E233" s="24"/>
      <c r="F233" s="24"/>
      <c r="G233" s="24"/>
      <c r="H233" s="25"/>
      <c r="I233" s="25"/>
      <c r="J233" s="26"/>
      <c r="K233" s="26"/>
      <c r="L233" s="26"/>
      <c r="M233" s="24"/>
      <c r="N233" s="25"/>
      <c r="O233" s="24"/>
      <c r="P233" s="24"/>
      <c r="Q233" s="51"/>
    </row>
    <row r="234" spans="1:17" x14ac:dyDescent="0.2">
      <c r="A234" s="24"/>
      <c r="B234" s="24"/>
      <c r="C234" s="24"/>
      <c r="D234" s="24" t="str">
        <f>CONCATENATE(Таблица1[[#This Row],[Марка]],Таблица1[[#This Row],[Наименование]])</f>
        <v/>
      </c>
      <c r="E234" s="24"/>
      <c r="F234" s="24"/>
      <c r="G234" s="24"/>
      <c r="H234" s="25"/>
      <c r="I234" s="25"/>
      <c r="J234" s="26"/>
      <c r="K234" s="26"/>
      <c r="L234" s="26"/>
      <c r="M234" s="24"/>
      <c r="N234" s="25"/>
      <c r="O234" s="24"/>
      <c r="P234" s="24"/>
      <c r="Q234" s="51"/>
    </row>
    <row r="235" spans="1:17" x14ac:dyDescent="0.2">
      <c r="A235" s="24"/>
      <c r="B235" s="24"/>
      <c r="C235" s="24"/>
      <c r="D235" s="24" t="str">
        <f>CONCATENATE(Таблица1[[#This Row],[Марка]],Таблица1[[#This Row],[Наименование]])</f>
        <v/>
      </c>
      <c r="E235" s="24"/>
      <c r="F235" s="24"/>
      <c r="G235" s="24"/>
      <c r="H235" s="25"/>
      <c r="I235" s="25"/>
      <c r="J235" s="26"/>
      <c r="K235" s="26"/>
      <c r="L235" s="26"/>
      <c r="M235" s="24"/>
      <c r="N235" s="25"/>
      <c r="O235" s="24"/>
      <c r="P235" s="24"/>
      <c r="Q235" s="51"/>
    </row>
    <row r="236" spans="1:17" x14ac:dyDescent="0.2">
      <c r="A236" s="24"/>
      <c r="B236" s="24"/>
      <c r="C236" s="24"/>
      <c r="D236" s="24" t="str">
        <f>CONCATENATE(Таблица1[[#This Row],[Марка]],Таблица1[[#This Row],[Наименование]])</f>
        <v/>
      </c>
      <c r="E236" s="24"/>
      <c r="F236" s="24"/>
      <c r="G236" s="24"/>
      <c r="H236" s="25"/>
      <c r="I236" s="25"/>
      <c r="J236" s="26"/>
      <c r="K236" s="26"/>
      <c r="L236" s="26"/>
      <c r="M236" s="24"/>
      <c r="N236" s="25"/>
      <c r="O236" s="24"/>
      <c r="P236" s="24"/>
      <c r="Q236" s="51"/>
    </row>
    <row r="237" spans="1:17" x14ac:dyDescent="0.2">
      <c r="A237" s="24"/>
      <c r="B237" s="24"/>
      <c r="C237" s="24"/>
      <c r="D237" s="24" t="str">
        <f>CONCATENATE(Таблица1[[#This Row],[Марка]],Таблица1[[#This Row],[Наименование]])</f>
        <v/>
      </c>
      <c r="E237" s="24"/>
      <c r="F237" s="24"/>
      <c r="G237" s="24"/>
      <c r="H237" s="25"/>
      <c r="I237" s="25"/>
      <c r="J237" s="26"/>
      <c r="K237" s="26"/>
      <c r="L237" s="26"/>
      <c r="M237" s="24"/>
      <c r="N237" s="25"/>
      <c r="O237" s="24"/>
      <c r="P237" s="24"/>
      <c r="Q237" s="51"/>
    </row>
    <row r="238" spans="1:17" x14ac:dyDescent="0.2">
      <c r="A238" s="24"/>
      <c r="B238" s="24"/>
      <c r="C238" s="24"/>
      <c r="D238" s="24" t="str">
        <f>CONCATENATE(Таблица1[[#This Row],[Марка]],Таблица1[[#This Row],[Наименование]])</f>
        <v/>
      </c>
      <c r="E238" s="24"/>
      <c r="F238" s="24"/>
      <c r="G238" s="24"/>
      <c r="H238" s="25"/>
      <c r="I238" s="25"/>
      <c r="J238" s="26"/>
      <c r="K238" s="26"/>
      <c r="L238" s="26"/>
      <c r="M238" s="24"/>
      <c r="N238" s="25"/>
      <c r="O238" s="24"/>
      <c r="P238" s="24"/>
      <c r="Q238" s="51"/>
    </row>
    <row r="239" spans="1:17" x14ac:dyDescent="0.2">
      <c r="A239" s="24"/>
      <c r="B239" s="24"/>
      <c r="C239" s="24"/>
      <c r="D239" s="24" t="str">
        <f>CONCATENATE(Таблица1[[#This Row],[Марка]],Таблица1[[#This Row],[Наименование]])</f>
        <v/>
      </c>
      <c r="E239" s="24"/>
      <c r="F239" s="24"/>
      <c r="G239" s="24"/>
      <c r="H239" s="25"/>
      <c r="I239" s="25"/>
      <c r="J239" s="26"/>
      <c r="K239" s="26"/>
      <c r="L239" s="26"/>
      <c r="M239" s="24"/>
      <c r="N239" s="25"/>
      <c r="O239" s="24"/>
      <c r="P239" s="24"/>
      <c r="Q239" s="51"/>
    </row>
    <row r="240" spans="1:17" x14ac:dyDescent="0.2">
      <c r="A240" s="24"/>
      <c r="B240" s="24"/>
      <c r="C240" s="24"/>
      <c r="D240" s="24" t="str">
        <f>CONCATENATE(Таблица1[[#This Row],[Марка]],Таблица1[[#This Row],[Наименование]])</f>
        <v/>
      </c>
      <c r="E240" s="24"/>
      <c r="F240" s="24"/>
      <c r="G240" s="24"/>
      <c r="H240" s="25"/>
      <c r="I240" s="25"/>
      <c r="J240" s="26"/>
      <c r="K240" s="26"/>
      <c r="L240" s="26"/>
      <c r="M240" s="24"/>
      <c r="N240" s="25"/>
      <c r="O240" s="24"/>
      <c r="P240" s="24"/>
      <c r="Q240" s="51"/>
    </row>
    <row r="241" spans="1:17" x14ac:dyDescent="0.2">
      <c r="A241" s="24"/>
      <c r="B241" s="24"/>
      <c r="C241" s="24"/>
      <c r="D241" s="24" t="str">
        <f>CONCATENATE(Таблица1[[#This Row],[Марка]],Таблица1[[#This Row],[Наименование]])</f>
        <v/>
      </c>
      <c r="E241" s="24"/>
      <c r="F241" s="24"/>
      <c r="G241" s="24"/>
      <c r="H241" s="25"/>
      <c r="I241" s="25"/>
      <c r="J241" s="26"/>
      <c r="K241" s="26"/>
      <c r="L241" s="26"/>
      <c r="M241" s="24"/>
      <c r="N241" s="25"/>
      <c r="O241" s="24"/>
      <c r="P241" s="24"/>
      <c r="Q241" s="51"/>
    </row>
    <row r="242" spans="1:17" x14ac:dyDescent="0.2">
      <c r="A242" s="24"/>
      <c r="B242" s="24"/>
      <c r="C242" s="24"/>
      <c r="D242" s="24" t="str">
        <f>CONCATENATE(Таблица1[[#This Row],[Марка]],Таблица1[[#This Row],[Наименование]])</f>
        <v/>
      </c>
      <c r="E242" s="24"/>
      <c r="F242" s="24"/>
      <c r="G242" s="24"/>
      <c r="H242" s="25"/>
      <c r="I242" s="25"/>
      <c r="J242" s="26"/>
      <c r="K242" s="26"/>
      <c r="L242" s="26"/>
      <c r="M242" s="24"/>
      <c r="N242" s="25"/>
      <c r="O242" s="24"/>
      <c r="P242" s="24"/>
      <c r="Q242" s="51"/>
    </row>
    <row r="243" spans="1:17" x14ac:dyDescent="0.2">
      <c r="A243" s="24"/>
      <c r="B243" s="24"/>
      <c r="C243" s="24"/>
      <c r="D243" s="24" t="str">
        <f>CONCATENATE(Таблица1[[#This Row],[Марка]],Таблица1[[#This Row],[Наименование]])</f>
        <v/>
      </c>
      <c r="E243" s="24"/>
      <c r="F243" s="24"/>
      <c r="G243" s="24"/>
      <c r="H243" s="25"/>
      <c r="I243" s="25"/>
      <c r="J243" s="26"/>
      <c r="K243" s="26"/>
      <c r="L243" s="26"/>
      <c r="M243" s="24"/>
      <c r="N243" s="25"/>
      <c r="O243" s="24"/>
      <c r="P243" s="24"/>
      <c r="Q243" s="51"/>
    </row>
    <row r="244" spans="1:17" x14ac:dyDescent="0.2">
      <c r="A244" s="24"/>
      <c r="B244" s="24"/>
      <c r="C244" s="24"/>
      <c r="D244" s="24" t="str">
        <f>CONCATENATE(Таблица1[[#This Row],[Марка]],Таблица1[[#This Row],[Наименование]])</f>
        <v/>
      </c>
      <c r="E244" s="24"/>
      <c r="F244" s="24"/>
      <c r="G244" s="24"/>
      <c r="H244" s="25"/>
      <c r="I244" s="25"/>
      <c r="J244" s="26"/>
      <c r="K244" s="26"/>
      <c r="L244" s="26"/>
      <c r="M244" s="24"/>
      <c r="N244" s="25"/>
      <c r="O244" s="24"/>
      <c r="P244" s="24"/>
      <c r="Q244" s="51"/>
    </row>
    <row r="245" spans="1:17" x14ac:dyDescent="0.2">
      <c r="A245" s="24"/>
      <c r="B245" s="24"/>
      <c r="C245" s="24"/>
      <c r="D245" s="24" t="str">
        <f>CONCATENATE(Таблица1[[#This Row],[Марка]],Таблица1[[#This Row],[Наименование]])</f>
        <v/>
      </c>
      <c r="E245" s="24"/>
      <c r="F245" s="24"/>
      <c r="G245" s="24"/>
      <c r="H245" s="25"/>
      <c r="I245" s="25"/>
      <c r="J245" s="26"/>
      <c r="K245" s="26"/>
      <c r="L245" s="26"/>
      <c r="M245" s="24"/>
      <c r="N245" s="25"/>
      <c r="O245" s="24"/>
      <c r="P245" s="24"/>
      <c r="Q245" s="51"/>
    </row>
    <row r="246" spans="1:17" x14ac:dyDescent="0.2">
      <c r="A246" s="24"/>
      <c r="B246" s="24"/>
      <c r="C246" s="24"/>
      <c r="D246" s="24" t="str">
        <f>CONCATENATE(Таблица1[[#This Row],[Марка]],Таблица1[[#This Row],[Наименование]])</f>
        <v/>
      </c>
      <c r="E246" s="24"/>
      <c r="F246" s="24"/>
      <c r="G246" s="24"/>
      <c r="H246" s="25"/>
      <c r="I246" s="25"/>
      <c r="J246" s="26"/>
      <c r="K246" s="26"/>
      <c r="L246" s="26"/>
      <c r="M246" s="24"/>
      <c r="N246" s="25"/>
      <c r="O246" s="24"/>
      <c r="P246" s="24"/>
      <c r="Q246" s="51"/>
    </row>
    <row r="247" spans="1:17" x14ac:dyDescent="0.2">
      <c r="A247" s="24"/>
      <c r="B247" s="24"/>
      <c r="C247" s="24"/>
      <c r="D247" s="24" t="str">
        <f>CONCATENATE(Таблица1[[#This Row],[Марка]],Таблица1[[#This Row],[Наименование]])</f>
        <v/>
      </c>
      <c r="E247" s="24"/>
      <c r="F247" s="24"/>
      <c r="G247" s="24"/>
      <c r="H247" s="25"/>
      <c r="I247" s="25"/>
      <c r="J247" s="26"/>
      <c r="K247" s="26"/>
      <c r="L247" s="26"/>
      <c r="M247" s="24"/>
      <c r="N247" s="25"/>
      <c r="O247" s="24"/>
      <c r="P247" s="24"/>
      <c r="Q247" s="51"/>
    </row>
    <row r="248" spans="1:17" x14ac:dyDescent="0.2">
      <c r="A248" s="24"/>
      <c r="B248" s="24"/>
      <c r="C248" s="24"/>
      <c r="D248" s="24" t="str">
        <f>CONCATENATE(Таблица1[[#This Row],[Марка]],Таблица1[[#This Row],[Наименование]])</f>
        <v/>
      </c>
      <c r="E248" s="24"/>
      <c r="F248" s="24"/>
      <c r="G248" s="24"/>
      <c r="H248" s="25"/>
      <c r="I248" s="25"/>
      <c r="J248" s="26"/>
      <c r="K248" s="26"/>
      <c r="L248" s="26"/>
      <c r="M248" s="24"/>
      <c r="N248" s="25"/>
      <c r="O248" s="24"/>
      <c r="P248" s="24"/>
      <c r="Q248" s="51"/>
    </row>
    <row r="249" spans="1:17" x14ac:dyDescent="0.2">
      <c r="A249" s="24"/>
      <c r="B249" s="24"/>
      <c r="C249" s="24"/>
      <c r="D249" s="24" t="str">
        <f>CONCATENATE(Таблица1[[#This Row],[Марка]],Таблица1[[#This Row],[Наименование]])</f>
        <v/>
      </c>
      <c r="E249" s="24"/>
      <c r="F249" s="24"/>
      <c r="G249" s="24"/>
      <c r="H249" s="25"/>
      <c r="I249" s="25"/>
      <c r="J249" s="26"/>
      <c r="K249" s="26"/>
      <c r="L249" s="26"/>
      <c r="M249" s="24"/>
      <c r="N249" s="25"/>
      <c r="O249" s="24"/>
      <c r="P249" s="24"/>
      <c r="Q249" s="51"/>
    </row>
    <row r="250" spans="1:17" x14ac:dyDescent="0.2">
      <c r="A250" s="24"/>
      <c r="B250" s="24"/>
      <c r="C250" s="24"/>
      <c r="D250" s="24" t="str">
        <f>CONCATENATE(Таблица1[[#This Row],[Марка]],Таблица1[[#This Row],[Наименование]])</f>
        <v/>
      </c>
      <c r="E250" s="24"/>
      <c r="F250" s="24"/>
      <c r="G250" s="24"/>
      <c r="H250" s="25"/>
      <c r="I250" s="25"/>
      <c r="J250" s="26"/>
      <c r="K250" s="26"/>
      <c r="L250" s="26"/>
      <c r="M250" s="24"/>
      <c r="N250" s="25"/>
      <c r="O250" s="24"/>
      <c r="P250" s="24"/>
      <c r="Q250" s="51"/>
    </row>
    <row r="251" spans="1:17" x14ac:dyDescent="0.2">
      <c r="A251" s="24"/>
      <c r="B251" s="24"/>
      <c r="C251" s="24"/>
      <c r="D251" s="24" t="str">
        <f>CONCATENATE(Таблица1[[#This Row],[Марка]],Таблица1[[#This Row],[Наименование]])</f>
        <v/>
      </c>
      <c r="E251" s="24"/>
      <c r="F251" s="24"/>
      <c r="G251" s="24"/>
      <c r="H251" s="25"/>
      <c r="I251" s="25"/>
      <c r="J251" s="26"/>
      <c r="K251" s="26"/>
      <c r="L251" s="26"/>
      <c r="M251" s="24"/>
      <c r="N251" s="25"/>
      <c r="O251" s="24"/>
      <c r="P251" s="24"/>
      <c r="Q251" s="51"/>
    </row>
    <row r="252" spans="1:17" x14ac:dyDescent="0.2">
      <c r="A252" s="24"/>
      <c r="B252" s="24"/>
      <c r="C252" s="24"/>
      <c r="D252" s="24" t="str">
        <f>CONCATENATE(Таблица1[[#This Row],[Марка]],Таблица1[[#This Row],[Наименование]])</f>
        <v/>
      </c>
      <c r="E252" s="24"/>
      <c r="F252" s="24"/>
      <c r="G252" s="24"/>
      <c r="H252" s="25"/>
      <c r="I252" s="25"/>
      <c r="J252" s="26"/>
      <c r="K252" s="26"/>
      <c r="L252" s="26"/>
      <c r="M252" s="24"/>
      <c r="N252" s="25"/>
      <c r="O252" s="24"/>
      <c r="P252" s="24"/>
      <c r="Q252" s="51"/>
    </row>
    <row r="253" spans="1:17" x14ac:dyDescent="0.2">
      <c r="A253" s="24"/>
      <c r="B253" s="24"/>
      <c r="C253" s="24"/>
      <c r="D253" s="24" t="str">
        <f>CONCATENATE(Таблица1[[#This Row],[Марка]],Таблица1[[#This Row],[Наименование]])</f>
        <v/>
      </c>
      <c r="E253" s="24"/>
      <c r="F253" s="24"/>
      <c r="G253" s="24"/>
      <c r="H253" s="25"/>
      <c r="I253" s="25"/>
      <c r="J253" s="26"/>
      <c r="K253" s="26"/>
      <c r="L253" s="26"/>
      <c r="M253" s="24"/>
      <c r="N253" s="25"/>
      <c r="O253" s="24"/>
      <c r="P253" s="24"/>
      <c r="Q253" s="51"/>
    </row>
    <row r="254" spans="1:17" x14ac:dyDescent="0.2">
      <c r="A254" s="24"/>
      <c r="B254" s="24"/>
      <c r="C254" s="24"/>
      <c r="D254" s="24" t="str">
        <f>CONCATENATE(Таблица1[[#This Row],[Марка]],Таблица1[[#This Row],[Наименование]])</f>
        <v/>
      </c>
      <c r="E254" s="24"/>
      <c r="F254" s="24"/>
      <c r="G254" s="24"/>
      <c r="H254" s="25"/>
      <c r="I254" s="25"/>
      <c r="J254" s="26"/>
      <c r="K254" s="26"/>
      <c r="L254" s="26"/>
      <c r="M254" s="24"/>
      <c r="N254" s="25"/>
      <c r="O254" s="24"/>
      <c r="P254" s="24"/>
      <c r="Q254" s="51"/>
    </row>
    <row r="255" spans="1:17" x14ac:dyDescent="0.2">
      <c r="A255" s="24"/>
      <c r="B255" s="24"/>
      <c r="C255" s="24"/>
      <c r="D255" s="24" t="str">
        <f>CONCATENATE(Таблица1[[#This Row],[Марка]],Таблица1[[#This Row],[Наименование]])</f>
        <v/>
      </c>
      <c r="E255" s="24"/>
      <c r="F255" s="24"/>
      <c r="G255" s="24"/>
      <c r="H255" s="25"/>
      <c r="I255" s="25"/>
      <c r="J255" s="26"/>
      <c r="K255" s="26"/>
      <c r="L255" s="26"/>
      <c r="M255" s="24"/>
      <c r="N255" s="25"/>
      <c r="O255" s="24"/>
      <c r="P255" s="24"/>
      <c r="Q255" s="51"/>
    </row>
    <row r="256" spans="1:17" x14ac:dyDescent="0.2">
      <c r="A256" s="24"/>
      <c r="B256" s="24"/>
      <c r="C256" s="24"/>
      <c r="D256" s="24" t="str">
        <f>CONCATENATE(Таблица1[[#This Row],[Марка]],Таблица1[[#This Row],[Наименование]])</f>
        <v/>
      </c>
      <c r="E256" s="24"/>
      <c r="F256" s="24"/>
      <c r="G256" s="24"/>
      <c r="H256" s="25"/>
      <c r="I256" s="25"/>
      <c r="J256" s="26"/>
      <c r="K256" s="26"/>
      <c r="L256" s="26"/>
      <c r="M256" s="24"/>
      <c r="N256" s="25"/>
      <c r="O256" s="24"/>
      <c r="P256" s="24"/>
      <c r="Q256" s="51"/>
    </row>
    <row r="257" spans="1:17" x14ac:dyDescent="0.2">
      <c r="A257" s="24"/>
      <c r="B257" s="24"/>
      <c r="C257" s="24"/>
      <c r="D257" s="24" t="str">
        <f>CONCATENATE(Таблица1[[#This Row],[Марка]],Таблица1[[#This Row],[Наименование]])</f>
        <v/>
      </c>
      <c r="E257" s="24"/>
      <c r="F257" s="24"/>
      <c r="G257" s="24"/>
      <c r="H257" s="25"/>
      <c r="I257" s="25"/>
      <c r="J257" s="26"/>
      <c r="K257" s="26"/>
      <c r="L257" s="26"/>
      <c r="M257" s="24"/>
      <c r="N257" s="25"/>
      <c r="O257" s="24"/>
      <c r="P257" s="24"/>
      <c r="Q257" s="51"/>
    </row>
    <row r="258" spans="1:17" x14ac:dyDescent="0.2">
      <c r="A258" s="24"/>
      <c r="B258" s="24"/>
      <c r="C258" s="24"/>
      <c r="D258" s="24" t="str">
        <f>CONCATENATE(Таблица1[[#This Row],[Марка]],Таблица1[[#This Row],[Наименование]])</f>
        <v/>
      </c>
      <c r="E258" s="24"/>
      <c r="F258" s="24"/>
      <c r="G258" s="24"/>
      <c r="H258" s="25"/>
      <c r="I258" s="25"/>
      <c r="J258" s="26"/>
      <c r="K258" s="26"/>
      <c r="L258" s="26"/>
      <c r="M258" s="24"/>
      <c r="N258" s="25"/>
      <c r="O258" s="24"/>
      <c r="P258" s="24"/>
      <c r="Q258" s="51"/>
    </row>
    <row r="259" spans="1:17" x14ac:dyDescent="0.2">
      <c r="A259" s="24"/>
      <c r="B259" s="24"/>
      <c r="C259" s="24"/>
      <c r="D259" s="24" t="str">
        <f>CONCATENATE(Таблица1[[#This Row],[Марка]],Таблица1[[#This Row],[Наименование]])</f>
        <v/>
      </c>
      <c r="E259" s="24"/>
      <c r="F259" s="24"/>
      <c r="G259" s="24"/>
      <c r="H259" s="25"/>
      <c r="I259" s="25"/>
      <c r="J259" s="26"/>
      <c r="K259" s="26"/>
      <c r="L259" s="26"/>
      <c r="M259" s="24"/>
      <c r="N259" s="25"/>
      <c r="O259" s="24"/>
      <c r="P259" s="24"/>
      <c r="Q259" s="51"/>
    </row>
    <row r="260" spans="1:17" x14ac:dyDescent="0.2">
      <c r="A260" s="24"/>
      <c r="B260" s="24"/>
      <c r="C260" s="24"/>
      <c r="D260" s="24" t="str">
        <f>CONCATENATE(Таблица1[[#This Row],[Марка]],Таблица1[[#This Row],[Наименование]])</f>
        <v/>
      </c>
      <c r="E260" s="24"/>
      <c r="F260" s="24"/>
      <c r="G260" s="24"/>
      <c r="H260" s="25"/>
      <c r="I260" s="25"/>
      <c r="J260" s="26"/>
      <c r="K260" s="26"/>
      <c r="L260" s="26"/>
      <c r="M260" s="24"/>
      <c r="N260" s="25"/>
      <c r="O260" s="24"/>
      <c r="P260" s="24"/>
      <c r="Q260" s="51"/>
    </row>
    <row r="261" spans="1:17" x14ac:dyDescent="0.2">
      <c r="A261" s="24"/>
      <c r="B261" s="24"/>
      <c r="C261" s="24"/>
      <c r="D261" s="24" t="str">
        <f>CONCATENATE(Таблица1[[#This Row],[Марка]],Таблица1[[#This Row],[Наименование]])</f>
        <v/>
      </c>
      <c r="E261" s="24"/>
      <c r="F261" s="24"/>
      <c r="G261" s="24"/>
      <c r="H261" s="25"/>
      <c r="I261" s="25"/>
      <c r="J261" s="26"/>
      <c r="K261" s="26"/>
      <c r="L261" s="26"/>
      <c r="M261" s="24"/>
      <c r="N261" s="25"/>
      <c r="O261" s="24"/>
      <c r="P261" s="24"/>
      <c r="Q261" s="51"/>
    </row>
    <row r="262" spans="1:17" x14ac:dyDescent="0.2">
      <c r="A262" s="24"/>
      <c r="B262" s="24"/>
      <c r="C262" s="24"/>
      <c r="D262" s="24" t="str">
        <f>CONCATENATE(Таблица1[[#This Row],[Марка]],Таблица1[[#This Row],[Наименование]])</f>
        <v/>
      </c>
      <c r="E262" s="24"/>
      <c r="F262" s="24"/>
      <c r="G262" s="24"/>
      <c r="H262" s="25"/>
      <c r="I262" s="25"/>
      <c r="J262" s="26"/>
      <c r="K262" s="26"/>
      <c r="L262" s="26"/>
      <c r="M262" s="24"/>
      <c r="N262" s="25"/>
      <c r="O262" s="24"/>
      <c r="P262" s="24"/>
      <c r="Q262" s="51"/>
    </row>
    <row r="263" spans="1:17" x14ac:dyDescent="0.2">
      <c r="A263" s="24"/>
      <c r="B263" s="24"/>
      <c r="C263" s="24"/>
      <c r="D263" s="24" t="str">
        <f>CONCATENATE(Таблица1[[#This Row],[Марка]],Таблица1[[#This Row],[Наименование]])</f>
        <v/>
      </c>
      <c r="E263" s="24"/>
      <c r="F263" s="24"/>
      <c r="G263" s="24"/>
      <c r="H263" s="25"/>
      <c r="I263" s="25"/>
      <c r="J263" s="26"/>
      <c r="K263" s="26"/>
      <c r="L263" s="26"/>
      <c r="M263" s="24"/>
      <c r="N263" s="25"/>
      <c r="O263" s="24"/>
      <c r="P263" s="24"/>
      <c r="Q263" s="51"/>
    </row>
    <row r="264" spans="1:17" x14ac:dyDescent="0.2">
      <c r="A264" s="24"/>
      <c r="B264" s="24"/>
      <c r="C264" s="24"/>
      <c r="D264" s="24" t="str">
        <f>CONCATENATE(Таблица1[[#This Row],[Марка]],Таблица1[[#This Row],[Наименование]])</f>
        <v/>
      </c>
      <c r="E264" s="24"/>
      <c r="F264" s="24"/>
      <c r="G264" s="24"/>
      <c r="H264" s="25"/>
      <c r="I264" s="25"/>
      <c r="J264" s="26"/>
      <c r="K264" s="26"/>
      <c r="L264" s="26"/>
      <c r="M264" s="24"/>
      <c r="N264" s="25"/>
      <c r="O264" s="24"/>
      <c r="P264" s="24"/>
      <c r="Q264" s="51"/>
    </row>
    <row r="265" spans="1:17" x14ac:dyDescent="0.2">
      <c r="A265" s="24"/>
      <c r="B265" s="24"/>
      <c r="C265" s="24"/>
      <c r="D265" s="24" t="str">
        <f>CONCATENATE(Таблица1[[#This Row],[Марка]],Таблица1[[#This Row],[Наименование]])</f>
        <v/>
      </c>
      <c r="E265" s="24"/>
      <c r="F265" s="24"/>
      <c r="G265" s="24"/>
      <c r="H265" s="25"/>
      <c r="I265" s="25"/>
      <c r="J265" s="26"/>
      <c r="K265" s="26"/>
      <c r="L265" s="26"/>
      <c r="M265" s="24"/>
      <c r="N265" s="25"/>
      <c r="O265" s="24"/>
      <c r="P265" s="24"/>
      <c r="Q265" s="51"/>
    </row>
    <row r="266" spans="1:17" x14ac:dyDescent="0.2">
      <c r="A266" s="24"/>
      <c r="B266" s="24"/>
      <c r="C266" s="24"/>
      <c r="D266" s="24" t="str">
        <f>CONCATENATE(Таблица1[[#This Row],[Марка]],Таблица1[[#This Row],[Наименование]])</f>
        <v/>
      </c>
      <c r="E266" s="24"/>
      <c r="F266" s="24"/>
      <c r="G266" s="24"/>
      <c r="H266" s="25"/>
      <c r="I266" s="25"/>
      <c r="J266" s="26"/>
      <c r="K266" s="26"/>
      <c r="L266" s="26"/>
      <c r="M266" s="24"/>
      <c r="N266" s="25"/>
      <c r="O266" s="24"/>
      <c r="P266" s="24"/>
      <c r="Q266" s="51"/>
    </row>
    <row r="267" spans="1:17" x14ac:dyDescent="0.2">
      <c r="A267" s="24"/>
      <c r="B267" s="24"/>
      <c r="C267" s="24"/>
      <c r="D267" s="24" t="str">
        <f>CONCATENATE(Таблица1[[#This Row],[Марка]],Таблица1[[#This Row],[Наименование]])</f>
        <v/>
      </c>
      <c r="E267" s="24"/>
      <c r="F267" s="24"/>
      <c r="G267" s="24"/>
      <c r="H267" s="25"/>
      <c r="I267" s="25"/>
      <c r="J267" s="26"/>
      <c r="K267" s="26"/>
      <c r="L267" s="26"/>
      <c r="M267" s="24"/>
      <c r="N267" s="25"/>
      <c r="O267" s="24"/>
      <c r="P267" s="24"/>
      <c r="Q267" s="51"/>
    </row>
    <row r="268" spans="1:17" x14ac:dyDescent="0.2">
      <c r="A268" s="24"/>
      <c r="B268" s="24"/>
      <c r="C268" s="24"/>
      <c r="D268" s="24" t="str">
        <f>CONCATENATE(Таблица1[[#This Row],[Марка]],Таблица1[[#This Row],[Наименование]])</f>
        <v/>
      </c>
      <c r="E268" s="24"/>
      <c r="F268" s="24"/>
      <c r="G268" s="24"/>
      <c r="H268" s="25"/>
      <c r="I268" s="25"/>
      <c r="J268" s="26"/>
      <c r="K268" s="26"/>
      <c r="L268" s="26"/>
      <c r="M268" s="24"/>
      <c r="N268" s="25"/>
      <c r="O268" s="24"/>
      <c r="P268" s="24"/>
      <c r="Q268" s="51"/>
    </row>
    <row r="269" spans="1:17" x14ac:dyDescent="0.2">
      <c r="A269" s="24"/>
      <c r="B269" s="24"/>
      <c r="C269" s="24"/>
      <c r="D269" s="24" t="str">
        <f>CONCATENATE(Таблица1[[#This Row],[Марка]],Таблица1[[#This Row],[Наименование]])</f>
        <v/>
      </c>
      <c r="E269" s="24"/>
      <c r="F269" s="24"/>
      <c r="G269" s="24"/>
      <c r="H269" s="25"/>
      <c r="I269" s="25"/>
      <c r="J269" s="26"/>
      <c r="K269" s="26"/>
      <c r="L269" s="26"/>
      <c r="M269" s="24"/>
      <c r="N269" s="25"/>
      <c r="O269" s="24"/>
      <c r="P269" s="24"/>
      <c r="Q269" s="51"/>
    </row>
  </sheetData>
  <phoneticPr fontId="11" type="noConversion"/>
  <conditionalFormatting sqref="I2:I69">
    <cfRule type="cellIs" dxfId="1" priority="1" operator="notEqual">
      <formula>H2</formula>
    </cfRule>
    <cfRule type="cellIs" dxfId="0" priority="2" operator="equal">
      <formula>H2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DDC5-6B98-4446-ADDB-1F07D6870257}">
  <dimension ref="A1:U6"/>
  <sheetViews>
    <sheetView workbookViewId="0">
      <selection activeCell="R4" sqref="R4"/>
    </sheetView>
  </sheetViews>
  <sheetFormatPr defaultRowHeight="15" x14ac:dyDescent="0.25"/>
  <cols>
    <col min="1" max="2" width="11.140625" style="6" customWidth="1"/>
    <col min="3" max="3" width="15.85546875" style="6" customWidth="1"/>
    <col min="4" max="5" width="14.42578125" style="6" customWidth="1"/>
    <col min="6" max="6" width="4.28515625" style="6" customWidth="1"/>
    <col min="7" max="7" width="5.7109375" style="7" customWidth="1"/>
    <col min="8" max="8" width="6.42578125" style="6" customWidth="1"/>
    <col min="9" max="9" width="15.7109375" style="6" customWidth="1"/>
    <col min="10" max="10" width="11.42578125" style="6" customWidth="1"/>
    <col min="11" max="11" width="5.7109375" style="6" customWidth="1"/>
    <col min="12" max="12" width="6.42578125" style="6" customWidth="1"/>
    <col min="13" max="13" width="15.7109375" style="7" customWidth="1"/>
    <col min="14" max="14" width="11.42578125" style="7" customWidth="1"/>
    <col min="15" max="15" width="5.7109375" style="7" customWidth="1"/>
    <col min="16" max="16" width="6.42578125" style="7" customWidth="1"/>
    <col min="17" max="18" width="15.7109375" style="7" customWidth="1"/>
    <col min="19" max="19" width="13.28515625" style="6" customWidth="1"/>
    <col min="20" max="20" width="14.140625" style="8" customWidth="1"/>
    <col min="21" max="21" width="59.7109375" style="6" customWidth="1"/>
  </cols>
  <sheetData>
    <row r="1" spans="1:18" ht="45" customHeight="1" thickBot="1" x14ac:dyDescent="0.3">
      <c r="A1" s="74" t="s">
        <v>683</v>
      </c>
      <c r="B1" s="75"/>
      <c r="C1" s="75"/>
      <c r="D1" s="75"/>
      <c r="E1" s="76"/>
      <c r="G1" s="71" t="s">
        <v>25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3"/>
    </row>
    <row r="2" spans="1:18" ht="30" customHeight="1" x14ac:dyDescent="0.25">
      <c r="A2" s="69" t="s">
        <v>6</v>
      </c>
      <c r="B2" s="68" t="s">
        <v>18</v>
      </c>
      <c r="C2" s="68"/>
      <c r="D2" s="68"/>
      <c r="E2" s="92" t="s">
        <v>684</v>
      </c>
      <c r="G2" s="77" t="s">
        <v>19</v>
      </c>
      <c r="H2" s="78"/>
      <c r="I2" s="79"/>
      <c r="J2" s="80"/>
      <c r="K2" s="81" t="s">
        <v>20</v>
      </c>
      <c r="L2" s="82"/>
      <c r="M2" s="83"/>
      <c r="N2" s="84"/>
      <c r="O2" s="82" t="s">
        <v>21</v>
      </c>
      <c r="P2" s="82"/>
      <c r="Q2" s="83"/>
      <c r="R2" s="84"/>
    </row>
    <row r="3" spans="1:18" x14ac:dyDescent="0.25">
      <c r="A3" s="70"/>
      <c r="B3" s="29" t="s">
        <v>22</v>
      </c>
      <c r="C3" s="29" t="s">
        <v>23</v>
      </c>
      <c r="D3" s="29" t="s">
        <v>24</v>
      </c>
      <c r="E3" s="93"/>
      <c r="G3" s="30" t="s">
        <v>17</v>
      </c>
      <c r="H3" s="31" t="s">
        <v>29</v>
      </c>
      <c r="I3" s="32" t="s">
        <v>26</v>
      </c>
      <c r="J3" s="33" t="s">
        <v>27</v>
      </c>
      <c r="K3" s="10" t="s">
        <v>17</v>
      </c>
      <c r="L3" s="12" t="s">
        <v>29</v>
      </c>
      <c r="M3" s="9" t="s">
        <v>26</v>
      </c>
      <c r="N3" s="11" t="s">
        <v>27</v>
      </c>
      <c r="O3" s="12" t="s">
        <v>17</v>
      </c>
      <c r="P3" s="12" t="s">
        <v>29</v>
      </c>
      <c r="Q3" s="9" t="s">
        <v>26</v>
      </c>
      <c r="R3" s="11" t="s">
        <v>28</v>
      </c>
    </row>
    <row r="4" spans="1:18" ht="15" customHeight="1" x14ac:dyDescent="0.25">
      <c r="A4" s="66">
        <v>1996.6</v>
      </c>
      <c r="B4" s="34">
        <f>155000*1.2</f>
        <v>186000</v>
      </c>
      <c r="C4" s="34">
        <f>B4*A4</f>
        <v>371367600</v>
      </c>
      <c r="D4" s="35" t="s">
        <v>14</v>
      </c>
      <c r="E4" s="90" t="s">
        <v>685</v>
      </c>
      <c r="G4" s="64">
        <v>1</v>
      </c>
      <c r="H4" s="36" t="s">
        <v>14</v>
      </c>
      <c r="I4" s="42">
        <f>C4*G4</f>
        <v>371367600</v>
      </c>
      <c r="J4" s="62">
        <v>45548</v>
      </c>
      <c r="K4" s="85"/>
      <c r="L4" s="37"/>
      <c r="M4" s="38"/>
      <c r="N4" s="87"/>
      <c r="O4" s="89"/>
      <c r="P4" s="37"/>
      <c r="Q4" s="38"/>
      <c r="R4" s="39">
        <v>0</v>
      </c>
    </row>
    <row r="5" spans="1:18" ht="23.25" thickBot="1" x14ac:dyDescent="0.3">
      <c r="A5" s="67"/>
      <c r="B5" s="40">
        <f>B4/1.2</f>
        <v>155000</v>
      </c>
      <c r="C5" s="40">
        <f>C4/1.2</f>
        <v>309473000</v>
      </c>
      <c r="D5" s="41" t="s">
        <v>15</v>
      </c>
      <c r="E5" s="91"/>
      <c r="G5" s="65"/>
      <c r="H5" s="36" t="s">
        <v>15</v>
      </c>
      <c r="I5" s="42">
        <f>I4/1.2</f>
        <v>309473000</v>
      </c>
      <c r="J5" s="63"/>
      <c r="K5" s="86"/>
      <c r="L5" s="37"/>
      <c r="M5" s="38"/>
      <c r="N5" s="88"/>
      <c r="O5" s="89"/>
      <c r="P5" s="37"/>
      <c r="Q5" s="38"/>
      <c r="R5" s="39">
        <f>R4/1.2</f>
        <v>0</v>
      </c>
    </row>
    <row r="6" spans="1:18" ht="63" customHeight="1" thickBot="1" x14ac:dyDescent="0.3">
      <c r="G6" s="58" t="s">
        <v>686</v>
      </c>
      <c r="H6" s="59"/>
      <c r="I6" s="60"/>
      <c r="J6" s="61"/>
      <c r="K6" s="57"/>
      <c r="L6" s="54"/>
      <c r="M6" s="55"/>
      <c r="N6" s="56"/>
      <c r="O6" s="54"/>
      <c r="P6" s="54"/>
      <c r="Q6" s="55"/>
      <c r="R6" s="56"/>
    </row>
  </sheetData>
  <mergeCells count="18">
    <mergeCell ref="A4:A5"/>
    <mergeCell ref="B2:D2"/>
    <mergeCell ref="A2:A3"/>
    <mergeCell ref="G1:R1"/>
    <mergeCell ref="A1:E1"/>
    <mergeCell ref="G2:J2"/>
    <mergeCell ref="K2:N2"/>
    <mergeCell ref="O2:R2"/>
    <mergeCell ref="K4:K5"/>
    <mergeCell ref="N4:N5"/>
    <mergeCell ref="O4:O5"/>
    <mergeCell ref="E4:E5"/>
    <mergeCell ref="E2:E3"/>
    <mergeCell ref="O6:R6"/>
    <mergeCell ref="K6:N6"/>
    <mergeCell ref="G6:J6"/>
    <mergeCell ref="J4:J5"/>
    <mergeCell ref="G4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3CC7E-03B1-4225-8831-31E2557A4B64}">
  <dimension ref="A1:F6"/>
  <sheetViews>
    <sheetView workbookViewId="0">
      <selection activeCell="B37" sqref="B37"/>
    </sheetView>
  </sheetViews>
  <sheetFormatPr defaultRowHeight="15" x14ac:dyDescent="0.25"/>
  <cols>
    <col min="1" max="1" width="12.140625" bestFit="1" customWidth="1"/>
    <col min="2" max="2" width="10.42578125" bestFit="1" customWidth="1"/>
    <col min="3" max="3" width="3.5703125" customWidth="1"/>
    <col min="4" max="4" width="9.85546875" bestFit="1" customWidth="1"/>
    <col min="5" max="5" width="11.140625" bestFit="1" customWidth="1"/>
    <col min="6" max="6" width="11.42578125" bestFit="1" customWidth="1"/>
    <col min="7" max="61" width="22.140625" bestFit="1" customWidth="1"/>
    <col min="62" max="62" width="11.28515625" bestFit="1" customWidth="1"/>
  </cols>
  <sheetData>
    <row r="1" spans="1:6" ht="15.75" thickBot="1" x14ac:dyDescent="0.3">
      <c r="A1" s="94" t="s">
        <v>31</v>
      </c>
      <c r="B1" s="95"/>
      <c r="D1" s="96" t="s">
        <v>33</v>
      </c>
      <c r="E1" s="97"/>
      <c r="F1" s="98"/>
    </row>
    <row r="2" spans="1:6" ht="15.75" thickBot="1" x14ac:dyDescent="0.3">
      <c r="A2" s="16" t="s">
        <v>12</v>
      </c>
      <c r="B2" s="17" t="s">
        <v>39</v>
      </c>
      <c r="D2" s="16" t="s">
        <v>30</v>
      </c>
      <c r="E2" s="18" t="s">
        <v>32</v>
      </c>
      <c r="F2" s="28" t="s">
        <v>21</v>
      </c>
    </row>
    <row r="3" spans="1:6" x14ac:dyDescent="0.25">
      <c r="A3" s="13" t="s">
        <v>681</v>
      </c>
      <c r="B3" s="48">
        <v>18182.3</v>
      </c>
      <c r="D3" s="13" t="s">
        <v>8</v>
      </c>
      <c r="E3" s="44">
        <v>0</v>
      </c>
      <c r="F3" s="46">
        <v>243819.5</v>
      </c>
    </row>
    <row r="4" spans="1:6" ht="15.75" thickBot="1" x14ac:dyDescent="0.3">
      <c r="A4" s="43" t="s">
        <v>682</v>
      </c>
      <c r="B4" s="49">
        <v>18170.8</v>
      </c>
      <c r="D4" s="14" t="s">
        <v>48</v>
      </c>
      <c r="E4" s="45">
        <v>56012.5</v>
      </c>
      <c r="F4" s="47">
        <v>628662.6</v>
      </c>
    </row>
    <row r="5" spans="1:6" ht="15.75" thickBot="1" x14ac:dyDescent="0.3">
      <c r="A5" s="14" t="s">
        <v>687</v>
      </c>
      <c r="B5" s="50">
        <v>19659.400000000001</v>
      </c>
    </row>
    <row r="6" spans="1:6" ht="15.75" thickBot="1" x14ac:dyDescent="0.3">
      <c r="A6" s="15" t="s">
        <v>13</v>
      </c>
      <c r="B6" s="19">
        <v>56012.5</v>
      </c>
    </row>
  </sheetData>
  <mergeCells count="2">
    <mergeCell ref="A1:B1"/>
    <mergeCell ref="D1:F1"/>
  </mergeCell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КМД</vt:lpstr>
      <vt:lpstr>Отгрузки</vt:lpstr>
      <vt:lpstr>Договор</vt:lpstr>
      <vt:lpstr>Аналитика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Aleksandr Naumov</cp:lastModifiedBy>
  <dcterms:created xsi:type="dcterms:W3CDTF">2024-11-25T13:33:32Z</dcterms:created>
  <dcterms:modified xsi:type="dcterms:W3CDTF">2025-05-16T08:35:39Z</dcterms:modified>
</cp:coreProperties>
</file>