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Акты на доп.работы\"/>
    </mc:Choice>
  </mc:AlternateContent>
  <xr:revisionPtr revIDLastSave="0" documentId="13_ncr:1_{068995D7-555B-4243-8CD5-4622B856DC64}" xr6:coauthVersionLast="47" xr6:coauthVersionMax="47" xr10:uidLastSave="{00000000-0000-0000-0000-000000000000}"/>
  <bookViews>
    <workbookView xWindow="-108" yWindow="-108" windowWidth="23256" windowHeight="12576" tabRatio="515" xr2:uid="{00000000-000D-0000-FFFF-FFFF00000000}"/>
  </bookViews>
  <sheets>
    <sheet name="Лист1" sheetId="1" r:id="rId1"/>
  </sheets>
  <definedNames>
    <definedName name="_xlnm._FilterDatabase" localSheetId="0" hidden="1">Лист1!$B$2:$I$226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0" i="1"/>
  <c r="I160" i="1" s="1"/>
  <c r="H161" i="1"/>
  <c r="I161" i="1" s="1"/>
  <c r="H162" i="1"/>
  <c r="I162" i="1" s="1"/>
  <c r="H163" i="1"/>
  <c r="I163" i="1" s="1"/>
  <c r="H164" i="1"/>
  <c r="I164" i="1" s="1"/>
  <c r="H165" i="1"/>
  <c r="I165" i="1" s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I172" i="1" s="1"/>
  <c r="H173" i="1"/>
  <c r="I173" i="1" s="1"/>
  <c r="H174" i="1"/>
  <c r="I174" i="1" s="1"/>
  <c r="H175" i="1"/>
  <c r="I175" i="1" s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I186" i="1" s="1"/>
  <c r="H187" i="1"/>
  <c r="I187" i="1" s="1"/>
  <c r="H188" i="1"/>
  <c r="I188" i="1" s="1"/>
  <c r="H189" i="1"/>
  <c r="I189" i="1" s="1"/>
  <c r="H190" i="1"/>
  <c r="I190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 s="1"/>
  <c r="H207" i="1"/>
  <c r="I207" i="1" s="1"/>
  <c r="H208" i="1"/>
  <c r="I208" i="1" s="1"/>
  <c r="H209" i="1"/>
  <c r="I209" i="1" s="1"/>
  <c r="H210" i="1"/>
  <c r="I210" i="1" s="1"/>
  <c r="H211" i="1"/>
  <c r="I211" i="1" s="1"/>
  <c r="H212" i="1"/>
  <c r="I212" i="1" s="1"/>
  <c r="H213" i="1"/>
  <c r="I213" i="1" s="1"/>
  <c r="H214" i="1"/>
  <c r="I214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3" i="1"/>
  <c r="I3" i="1" s="1"/>
  <c r="F191" i="1"/>
  <c r="G191" i="1"/>
  <c r="F192" i="1"/>
  <c r="G192" i="1"/>
  <c r="F193" i="1"/>
  <c r="G193" i="1"/>
  <c r="F194" i="1"/>
  <c r="G194" i="1"/>
  <c r="F151" i="1"/>
  <c r="F152" i="1"/>
  <c r="F3" i="1"/>
  <c r="G226" i="1"/>
  <c r="F226" i="1"/>
  <c r="G225" i="1"/>
  <c r="F225" i="1"/>
  <c r="G224" i="1"/>
  <c r="F224" i="1"/>
  <c r="G223" i="1"/>
  <c r="F223" i="1"/>
  <c r="G222" i="1"/>
  <c r="F222" i="1"/>
  <c r="G221" i="1"/>
  <c r="F221" i="1"/>
  <c r="G220" i="1"/>
  <c r="F220" i="1"/>
  <c r="G219" i="1"/>
  <c r="F219" i="1"/>
  <c r="G218" i="1"/>
  <c r="F218" i="1"/>
  <c r="G217" i="1"/>
  <c r="F217" i="1"/>
  <c r="G216" i="1"/>
  <c r="F216" i="1"/>
  <c r="G215" i="1"/>
  <c r="F215" i="1"/>
  <c r="G214" i="1"/>
  <c r="F214" i="1"/>
  <c r="G213" i="1"/>
  <c r="F213" i="1"/>
  <c r="G212" i="1"/>
  <c r="F212" i="1"/>
  <c r="G211" i="1"/>
  <c r="F211" i="1"/>
  <c r="G210" i="1"/>
  <c r="F210" i="1"/>
  <c r="G209" i="1"/>
  <c r="F209" i="1"/>
  <c r="G208" i="1"/>
  <c r="F208" i="1"/>
  <c r="G207" i="1"/>
  <c r="F207" i="1"/>
  <c r="G206" i="1"/>
  <c r="F206" i="1"/>
  <c r="G205" i="1"/>
  <c r="F205" i="1"/>
  <c r="G204" i="1"/>
  <c r="F204" i="1"/>
  <c r="G203" i="1"/>
  <c r="F203" i="1"/>
  <c r="G202" i="1"/>
  <c r="F202" i="1"/>
  <c r="G201" i="1"/>
  <c r="F201" i="1"/>
  <c r="G200" i="1"/>
  <c r="F200" i="1"/>
  <c r="G199" i="1"/>
  <c r="F199" i="1"/>
  <c r="G198" i="1"/>
  <c r="F198" i="1"/>
  <c r="G197" i="1"/>
  <c r="F197" i="1"/>
  <c r="G196" i="1"/>
  <c r="F196" i="1"/>
  <c r="G195" i="1"/>
  <c r="F195" i="1"/>
  <c r="G190" i="1"/>
  <c r="F190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2" i="1"/>
  <c r="F182" i="1"/>
  <c r="G181" i="1"/>
  <c r="F181" i="1"/>
  <c r="G180" i="1"/>
  <c r="F180" i="1"/>
  <c r="G179" i="1"/>
  <c r="F179" i="1"/>
  <c r="G178" i="1"/>
  <c r="F178" i="1"/>
  <c r="G177" i="1"/>
  <c r="F177" i="1"/>
  <c r="G176" i="1"/>
  <c r="F176" i="1"/>
  <c r="G175" i="1"/>
  <c r="F175" i="1"/>
  <c r="G174" i="1"/>
  <c r="F174" i="1"/>
  <c r="G173" i="1"/>
  <c r="F173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F166" i="1"/>
  <c r="G165" i="1"/>
  <c r="F165" i="1"/>
  <c r="G164" i="1"/>
  <c r="F164" i="1"/>
  <c r="G163" i="1"/>
  <c r="F163" i="1"/>
  <c r="G162" i="1"/>
  <c r="F162" i="1"/>
  <c r="G161" i="1"/>
  <c r="F161" i="1"/>
  <c r="G160" i="1"/>
  <c r="F160" i="1"/>
  <c r="G159" i="1"/>
  <c r="F159" i="1"/>
  <c r="G158" i="1"/>
  <c r="F158" i="1"/>
  <c r="G157" i="1"/>
  <c r="F157" i="1"/>
  <c r="G156" i="1"/>
  <c r="F156" i="1"/>
  <c r="G155" i="1"/>
  <c r="F155" i="1"/>
  <c r="G154" i="1"/>
  <c r="F154" i="1"/>
  <c r="G153" i="1"/>
  <c r="F153" i="1"/>
  <c r="G152" i="1"/>
  <c r="G151" i="1"/>
  <c r="G150" i="1"/>
  <c r="F150" i="1"/>
  <c r="G149" i="1"/>
  <c r="F149" i="1"/>
  <c r="G148" i="1"/>
  <c r="F148" i="1"/>
  <c r="G147" i="1"/>
  <c r="F147" i="1"/>
  <c r="G146" i="1"/>
  <c r="F146" i="1"/>
  <c r="G145" i="1"/>
  <c r="F145" i="1"/>
  <c r="G144" i="1"/>
  <c r="F144" i="1"/>
  <c r="G143" i="1"/>
  <c r="F143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5" i="1"/>
  <c r="F135" i="1"/>
  <c r="G134" i="1"/>
  <c r="F134" i="1"/>
  <c r="G133" i="1"/>
  <c r="F133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</calcChain>
</file>

<file path=xl/sharedStrings.xml><?xml version="1.0" encoding="utf-8"?>
<sst xmlns="http://schemas.openxmlformats.org/spreadsheetml/2006/main" count="69" uniqueCount="69">
  <si>
    <t>Ось</t>
  </si>
  <si>
    <t>Шпилька</t>
  </si>
  <si>
    <t>14А</t>
  </si>
  <si>
    <t>14Б</t>
  </si>
  <si>
    <t>15А</t>
  </si>
  <si>
    <t>15Б</t>
  </si>
  <si>
    <t>25Б</t>
  </si>
  <si>
    <t>35Б</t>
  </si>
  <si>
    <t>16А</t>
  </si>
  <si>
    <t>26А</t>
  </si>
  <si>
    <t>36А</t>
  </si>
  <si>
    <t>16Б</t>
  </si>
  <si>
    <t>26Б</t>
  </si>
  <si>
    <t>36Б</t>
  </si>
  <si>
    <t>17А</t>
  </si>
  <si>
    <t>27А</t>
  </si>
  <si>
    <t>37А</t>
  </si>
  <si>
    <t>17Б</t>
  </si>
  <si>
    <t>27Б</t>
  </si>
  <si>
    <t>37Б</t>
  </si>
  <si>
    <t>18А</t>
  </si>
  <si>
    <t>28А</t>
  </si>
  <si>
    <t>38А</t>
  </si>
  <si>
    <t>18Б</t>
  </si>
  <si>
    <t>28Б</t>
  </si>
  <si>
    <t>38Б</t>
  </si>
  <si>
    <t>19А</t>
  </si>
  <si>
    <t>29А</t>
  </si>
  <si>
    <t>39А</t>
  </si>
  <si>
    <t>19Б</t>
  </si>
  <si>
    <t>29Б</t>
  </si>
  <si>
    <t>39Б</t>
  </si>
  <si>
    <t>20А</t>
  </si>
  <si>
    <t>20Б</t>
  </si>
  <si>
    <t>21А</t>
  </si>
  <si>
    <t>22А</t>
  </si>
  <si>
    <t>23А</t>
  </si>
  <si>
    <t>24А</t>
  </si>
  <si>
    <t>21Б</t>
  </si>
  <si>
    <t>22Б</t>
  </si>
  <si>
    <t>23Б</t>
  </si>
  <si>
    <t>24Б</t>
  </si>
  <si>
    <t>25А</t>
  </si>
  <si>
    <t>30А</t>
  </si>
  <si>
    <t>30Б</t>
  </si>
  <si>
    <t>31А</t>
  </si>
  <si>
    <t>32А</t>
  </si>
  <si>
    <t>33А</t>
  </si>
  <si>
    <t>31Б</t>
  </si>
  <si>
    <t>32Б</t>
  </si>
  <si>
    <t>33Б</t>
  </si>
  <si>
    <t>34А</t>
  </si>
  <si>
    <t>34Б</t>
  </si>
  <si>
    <t>35А</t>
  </si>
  <si>
    <t>40А</t>
  </si>
  <si>
    <t>40Б</t>
  </si>
  <si>
    <t>41А</t>
  </si>
  <si>
    <t>41Б</t>
  </si>
  <si>
    <t>Проектое отклонение шпилек - 0 мм</t>
  </si>
  <si>
    <t>Проверка соответствия требованиям СП 70.13330</t>
  </si>
  <si>
    <t>В допуске ≤5 мм</t>
  </si>
  <si>
    <t>В допуске ≤10 мм</t>
  </si>
  <si>
    <t xml:space="preserve">Критично (&gt;9 мм радиально) </t>
  </si>
  <si>
    <t>Значение 9 мм принято исходя из геометрии узла крепления: при диаметре фундаментного болта М36 (Ø36 мм) и диаметре отверстия в опорной плите Ø54 мм радиальный зазор составляет (54−36)/2=9 мм.</t>
  </si>
  <si>
    <t>радиальное отклонение</t>
  </si>
  <si>
    <t>Отклонения (изгиб) шпильки от центра по цифровой оси, ΔX</t>
  </si>
  <si>
    <r>
      <t xml:space="preserve">Отклонения (изгиб) шпильки от центра по буквенной оси, </t>
    </r>
    <r>
      <rPr>
        <b/>
        <sz val="11"/>
        <rFont val="Calibri"/>
        <family val="2"/>
        <charset val="204"/>
      </rPr>
      <t>ΔY</t>
    </r>
  </si>
  <si>
    <r>
      <t xml:space="preserve">КРИТИЧНО </t>
    </r>
    <r>
      <rPr>
        <sz val="11"/>
        <rFont val="Calibri"/>
        <family val="2"/>
        <charset val="204"/>
        <scheme val="minor"/>
      </rPr>
      <t>157шт</t>
    </r>
  </si>
  <si>
    <r>
      <rPr>
        <sz val="11"/>
        <color rgb="FF00B050"/>
        <rFont val="Calibri"/>
        <family val="2"/>
        <charset val="204"/>
        <scheme val="minor"/>
      </rPr>
      <t>НЕ КРИТИЧНО</t>
    </r>
    <r>
      <rPr>
        <sz val="11"/>
        <rFont val="Calibri"/>
        <family val="2"/>
        <scheme val="minor"/>
      </rPr>
      <t xml:space="preserve">  </t>
    </r>
    <r>
      <rPr>
        <sz val="11"/>
        <rFont val="Calibri"/>
        <family val="2"/>
        <charset val="204"/>
        <scheme val="minor"/>
      </rPr>
      <t>67шт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</si>
</sst>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26"/>
  <sheetViews>
    <sheetView tabSelected="1" zoomScale="85" zoomScaleNormal="85" zoomScaleSheetLayoutView="100" workbookViewId="0">
      <selection activeCell="K9" sqref="K9"/>
    </sheetView>
  </sheetViews>
  <sheetFormatPr defaultRowHeight="14.4" x14ac:dyDescent="0.3"/>
  <cols>
    <col min="1" max="1" width="8.88671875" style="2"/>
    <col min="2" max="2" width="8.5546875" style="1" customWidth="1"/>
    <col min="3" max="3" width="11.21875" style="4" customWidth="1"/>
    <col min="4" max="5" width="20" style="14" customWidth="1"/>
    <col min="6" max="6" width="22.21875" style="14" hidden="1" customWidth="1"/>
    <col min="7" max="8" width="22.21875" style="2" hidden="1" customWidth="1"/>
    <col min="9" max="9" width="21.21875" style="2" customWidth="1"/>
    <col min="10" max="10" width="37.44140625" style="2" customWidth="1"/>
    <col min="11" max="16384" width="8.88671875" style="2"/>
  </cols>
  <sheetData>
    <row r="1" spans="2:10" s="5" customFormat="1" ht="48.6" customHeight="1" x14ac:dyDescent="0.3">
      <c r="B1" s="17"/>
      <c r="C1" s="18"/>
      <c r="D1" s="34" t="s">
        <v>58</v>
      </c>
      <c r="E1" s="35"/>
      <c r="F1" s="36" t="s">
        <v>59</v>
      </c>
      <c r="G1" s="36"/>
      <c r="H1" s="28"/>
      <c r="I1" s="27"/>
    </row>
    <row r="2" spans="2:10" s="3" customFormat="1" ht="60.6" customHeight="1" thickBot="1" x14ac:dyDescent="0.35">
      <c r="B2" s="19" t="s">
        <v>0</v>
      </c>
      <c r="C2" s="6" t="s">
        <v>1</v>
      </c>
      <c r="D2" s="10" t="s">
        <v>66</v>
      </c>
      <c r="E2" s="20" t="s">
        <v>65</v>
      </c>
      <c r="F2" s="16" t="s">
        <v>60</v>
      </c>
      <c r="G2" s="16" t="s">
        <v>61</v>
      </c>
      <c r="H2" s="29" t="s">
        <v>64</v>
      </c>
      <c r="I2" s="16" t="s">
        <v>62</v>
      </c>
      <c r="J2" s="37" t="s">
        <v>63</v>
      </c>
    </row>
    <row r="3" spans="2:10" x14ac:dyDescent="0.3">
      <c r="B3" s="21" t="s">
        <v>2</v>
      </c>
      <c r="C3" s="7">
        <v>1</v>
      </c>
      <c r="D3" s="13">
        <v>5</v>
      </c>
      <c r="E3" s="26">
        <v>21</v>
      </c>
      <c r="F3" s="15" t="str">
        <f t="shared" ref="F3:F42" si="0">IF(AND(ABS(D3)&lt;=5,ABS(E3)&lt;=5),"СООТВЕТСТВУЕТ","НЕ СООТВЕТСТВУЕТ")</f>
        <v>НЕ СООТВЕТСТВУЕТ</v>
      </c>
      <c r="G3" s="15" t="str">
        <f t="shared" ref="G3:G42" si="1">IF(AND(ABS(D3)&lt;=10,ABS(E3)&lt;=10),"СООТВЕТСТВУЕТ","НЕ СООТВЕТСТВУЕТ")</f>
        <v>НЕ СООТВЕТСТВУЕТ</v>
      </c>
      <c r="H3" s="30">
        <f>SQRT(D3^2+E3^2)</f>
        <v>21.587033144922902</v>
      </c>
      <c r="I3" s="32" t="str">
        <f>IF(H3&gt;9,"КРИТИЧНО","НЕ КРИТИЧНО")</f>
        <v>КРИТИЧНО</v>
      </c>
      <c r="J3" s="37"/>
    </row>
    <row r="4" spans="2:10" x14ac:dyDescent="0.3">
      <c r="B4" s="22"/>
      <c r="C4" s="8">
        <v>2</v>
      </c>
      <c r="D4" s="11">
        <v>9</v>
      </c>
      <c r="E4" s="23">
        <v>23</v>
      </c>
      <c r="F4" s="15" t="str">
        <f t="shared" si="0"/>
        <v>НЕ СООТВЕТСТВУЕТ</v>
      </c>
      <c r="G4" s="15" t="str">
        <f t="shared" si="1"/>
        <v>НЕ СООТВЕТСТВУЕТ</v>
      </c>
      <c r="H4" s="30">
        <f t="shared" ref="H4:H67" si="2">SQRT(D4^2+E4^2)</f>
        <v>24.698178070456937</v>
      </c>
      <c r="I4" s="32" t="str">
        <f t="shared" ref="I4:I67" si="3">IF(H4&gt;9,"КРИТИЧНО","НЕ КРИТИЧНО")</f>
        <v>КРИТИЧНО</v>
      </c>
      <c r="J4" s="37"/>
    </row>
    <row r="5" spans="2:10" x14ac:dyDescent="0.3">
      <c r="B5" s="22"/>
      <c r="C5" s="8">
        <v>3</v>
      </c>
      <c r="D5" s="11">
        <v>9</v>
      </c>
      <c r="E5" s="23">
        <v>24</v>
      </c>
      <c r="F5" s="15" t="str">
        <f t="shared" si="0"/>
        <v>НЕ СООТВЕТСТВУЕТ</v>
      </c>
      <c r="G5" s="15" t="str">
        <f t="shared" si="1"/>
        <v>НЕ СООТВЕТСТВУЕТ</v>
      </c>
      <c r="H5" s="30">
        <f t="shared" si="2"/>
        <v>25.632011235952593</v>
      </c>
      <c r="I5" s="32" t="str">
        <f t="shared" si="3"/>
        <v>КРИТИЧНО</v>
      </c>
      <c r="J5" s="33"/>
    </row>
    <row r="6" spans="2:10" ht="15" thickBot="1" x14ac:dyDescent="0.35">
      <c r="B6" s="24"/>
      <c r="C6" s="9">
        <v>4</v>
      </c>
      <c r="D6" s="12">
        <v>6</v>
      </c>
      <c r="E6" s="25">
        <v>22</v>
      </c>
      <c r="F6" s="15" t="str">
        <f t="shared" si="0"/>
        <v>НЕ СООТВЕТСТВУЕТ</v>
      </c>
      <c r="G6" s="15" t="str">
        <f t="shared" si="1"/>
        <v>НЕ СООТВЕТСТВУЕТ</v>
      </c>
      <c r="H6" s="30">
        <f t="shared" si="2"/>
        <v>22.803508501982758</v>
      </c>
      <c r="I6" s="32" t="str">
        <f t="shared" si="3"/>
        <v>КРИТИЧНО</v>
      </c>
      <c r="J6" s="33"/>
    </row>
    <row r="7" spans="2:10" x14ac:dyDescent="0.3">
      <c r="B7" s="21" t="s">
        <v>3</v>
      </c>
      <c r="C7" s="7">
        <v>1</v>
      </c>
      <c r="D7" s="13">
        <v>2</v>
      </c>
      <c r="E7" s="26">
        <v>24</v>
      </c>
      <c r="F7" s="15" t="str">
        <f t="shared" si="0"/>
        <v>НЕ СООТВЕТСТВУЕТ</v>
      </c>
      <c r="G7" s="15" t="str">
        <f t="shared" si="1"/>
        <v>НЕ СООТВЕТСТВУЕТ</v>
      </c>
      <c r="H7" s="30">
        <f t="shared" si="2"/>
        <v>24.083189157584592</v>
      </c>
      <c r="I7" s="32" t="str">
        <f t="shared" si="3"/>
        <v>КРИТИЧНО</v>
      </c>
      <c r="J7" s="38" t="s">
        <v>67</v>
      </c>
    </row>
    <row r="8" spans="2:10" x14ac:dyDescent="0.3">
      <c r="B8" s="22"/>
      <c r="C8" s="8">
        <v>2</v>
      </c>
      <c r="D8" s="11">
        <v>6</v>
      </c>
      <c r="E8" s="23">
        <v>24</v>
      </c>
      <c r="F8" s="15" t="str">
        <f t="shared" si="0"/>
        <v>НЕ СООТВЕТСТВУЕТ</v>
      </c>
      <c r="G8" s="15" t="str">
        <f t="shared" si="1"/>
        <v>НЕ СООТВЕТСТВУЕТ</v>
      </c>
      <c r="H8" s="30">
        <f t="shared" si="2"/>
        <v>24.738633753705962</v>
      </c>
      <c r="I8" s="32" t="str">
        <f t="shared" si="3"/>
        <v>КРИТИЧНО</v>
      </c>
      <c r="J8" s="39" t="s">
        <v>68</v>
      </c>
    </row>
    <row r="9" spans="2:10" x14ac:dyDescent="0.3">
      <c r="B9" s="22"/>
      <c r="C9" s="8">
        <v>3</v>
      </c>
      <c r="D9" s="11">
        <v>4</v>
      </c>
      <c r="E9" s="23">
        <v>24</v>
      </c>
      <c r="F9" s="15" t="str">
        <f t="shared" si="0"/>
        <v>НЕ СООТВЕТСТВУЕТ</v>
      </c>
      <c r="G9" s="15" t="str">
        <f t="shared" si="1"/>
        <v>НЕ СООТВЕТСТВУЕТ</v>
      </c>
      <c r="H9" s="30">
        <f t="shared" si="2"/>
        <v>24.331050121192877</v>
      </c>
      <c r="I9" s="32" t="str">
        <f t="shared" si="3"/>
        <v>КРИТИЧНО</v>
      </c>
      <c r="J9" s="33"/>
    </row>
    <row r="10" spans="2:10" ht="15" thickBot="1" x14ac:dyDescent="0.35">
      <c r="B10" s="24"/>
      <c r="C10" s="9">
        <v>4</v>
      </c>
      <c r="D10" s="12">
        <v>7</v>
      </c>
      <c r="E10" s="25">
        <v>23</v>
      </c>
      <c r="F10" s="15" t="str">
        <f t="shared" si="0"/>
        <v>НЕ СООТВЕТСТВУЕТ</v>
      </c>
      <c r="G10" s="15" t="str">
        <f t="shared" si="1"/>
        <v>НЕ СООТВЕТСТВУЕТ</v>
      </c>
      <c r="H10" s="30">
        <f t="shared" si="2"/>
        <v>24.041630560342615</v>
      </c>
      <c r="I10" s="32" t="str">
        <f t="shared" si="3"/>
        <v>КРИТИЧНО</v>
      </c>
      <c r="J10" s="33"/>
    </row>
    <row r="11" spans="2:10" x14ac:dyDescent="0.3">
      <c r="B11" s="21" t="s">
        <v>4</v>
      </c>
      <c r="C11" s="7">
        <v>1</v>
      </c>
      <c r="D11" s="13">
        <v>14</v>
      </c>
      <c r="E11" s="26">
        <v>30</v>
      </c>
      <c r="F11" s="15" t="str">
        <f t="shared" si="0"/>
        <v>НЕ СООТВЕТСТВУЕТ</v>
      </c>
      <c r="G11" s="15" t="str">
        <f t="shared" si="1"/>
        <v>НЕ СООТВЕТСТВУЕТ</v>
      </c>
      <c r="H11" s="30">
        <f t="shared" si="2"/>
        <v>33.105890714493697</v>
      </c>
      <c r="I11" s="32" t="str">
        <f t="shared" si="3"/>
        <v>КРИТИЧНО</v>
      </c>
      <c r="J11" s="33"/>
    </row>
    <row r="12" spans="2:10" x14ac:dyDescent="0.3">
      <c r="B12" s="22"/>
      <c r="C12" s="8">
        <v>2</v>
      </c>
      <c r="D12" s="11">
        <v>9</v>
      </c>
      <c r="E12" s="23">
        <v>23</v>
      </c>
      <c r="F12" s="15" t="str">
        <f t="shared" si="0"/>
        <v>НЕ СООТВЕТСТВУЕТ</v>
      </c>
      <c r="G12" s="15" t="str">
        <f t="shared" si="1"/>
        <v>НЕ СООТВЕТСТВУЕТ</v>
      </c>
      <c r="H12" s="30">
        <f t="shared" si="2"/>
        <v>24.698178070456937</v>
      </c>
      <c r="I12" s="32" t="str">
        <f t="shared" si="3"/>
        <v>КРИТИЧНО</v>
      </c>
      <c r="J12" s="33"/>
    </row>
    <row r="13" spans="2:10" x14ac:dyDescent="0.3">
      <c r="B13" s="22"/>
      <c r="C13" s="8">
        <v>3</v>
      </c>
      <c r="D13" s="11">
        <v>11</v>
      </c>
      <c r="E13" s="23">
        <v>25</v>
      </c>
      <c r="F13" s="15" t="str">
        <f t="shared" si="0"/>
        <v>НЕ СООТВЕТСТВУЕТ</v>
      </c>
      <c r="G13" s="15" t="str">
        <f t="shared" si="1"/>
        <v>НЕ СООТВЕТСТВУЕТ</v>
      </c>
      <c r="H13" s="30">
        <f t="shared" si="2"/>
        <v>27.313000567495326</v>
      </c>
      <c r="I13" s="32" t="str">
        <f t="shared" si="3"/>
        <v>КРИТИЧНО</v>
      </c>
      <c r="J13" s="33"/>
    </row>
    <row r="14" spans="2:10" ht="15" thickBot="1" x14ac:dyDescent="0.35">
      <c r="B14" s="24"/>
      <c r="C14" s="9">
        <v>4</v>
      </c>
      <c r="D14" s="12">
        <v>7</v>
      </c>
      <c r="E14" s="25">
        <v>25</v>
      </c>
      <c r="F14" s="15" t="str">
        <f t="shared" si="0"/>
        <v>НЕ СООТВЕТСТВУЕТ</v>
      </c>
      <c r="G14" s="15" t="str">
        <f t="shared" si="1"/>
        <v>НЕ СООТВЕТСТВУЕТ</v>
      </c>
      <c r="H14" s="30">
        <f t="shared" si="2"/>
        <v>25.96150997149434</v>
      </c>
      <c r="I14" s="32" t="str">
        <f t="shared" si="3"/>
        <v>КРИТИЧНО</v>
      </c>
      <c r="J14" s="33"/>
    </row>
    <row r="15" spans="2:10" x14ac:dyDescent="0.3">
      <c r="B15" s="21" t="s">
        <v>5</v>
      </c>
      <c r="C15" s="7">
        <v>1</v>
      </c>
      <c r="D15" s="13">
        <v>4</v>
      </c>
      <c r="E15" s="26">
        <v>25</v>
      </c>
      <c r="F15" s="15" t="str">
        <f t="shared" si="0"/>
        <v>НЕ СООТВЕТСТВУЕТ</v>
      </c>
      <c r="G15" s="15" t="str">
        <f t="shared" si="1"/>
        <v>НЕ СООТВЕТСТВУЕТ</v>
      </c>
      <c r="H15" s="30">
        <f t="shared" si="2"/>
        <v>25.317977802344327</v>
      </c>
      <c r="I15" s="32" t="str">
        <f t="shared" si="3"/>
        <v>КРИТИЧНО</v>
      </c>
    </row>
    <row r="16" spans="2:10" x14ac:dyDescent="0.3">
      <c r="B16" s="22"/>
      <c r="C16" s="8">
        <v>2</v>
      </c>
      <c r="D16" s="11">
        <v>5</v>
      </c>
      <c r="E16" s="23">
        <v>26</v>
      </c>
      <c r="F16" s="15" t="str">
        <f t="shared" si="0"/>
        <v>НЕ СООТВЕТСТВУЕТ</v>
      </c>
      <c r="G16" s="15" t="str">
        <f t="shared" si="1"/>
        <v>НЕ СООТВЕТСТВУЕТ</v>
      </c>
      <c r="H16" s="30">
        <f t="shared" si="2"/>
        <v>26.476404589747453</v>
      </c>
      <c r="I16" s="32" t="str">
        <f t="shared" si="3"/>
        <v>КРИТИЧНО</v>
      </c>
    </row>
    <row r="17" spans="2:9" x14ac:dyDescent="0.3">
      <c r="B17" s="22"/>
      <c r="C17" s="8">
        <v>3</v>
      </c>
      <c r="D17" s="11">
        <v>2</v>
      </c>
      <c r="E17" s="23">
        <v>24</v>
      </c>
      <c r="F17" s="15" t="str">
        <f t="shared" si="0"/>
        <v>НЕ СООТВЕТСТВУЕТ</v>
      </c>
      <c r="G17" s="15" t="str">
        <f t="shared" si="1"/>
        <v>НЕ СООТВЕТСТВУЕТ</v>
      </c>
      <c r="H17" s="30">
        <f t="shared" si="2"/>
        <v>24.083189157584592</v>
      </c>
      <c r="I17" s="32" t="str">
        <f t="shared" si="3"/>
        <v>КРИТИЧНО</v>
      </c>
    </row>
    <row r="18" spans="2:9" ht="15" thickBot="1" x14ac:dyDescent="0.35">
      <c r="B18" s="24"/>
      <c r="C18" s="9">
        <v>4</v>
      </c>
      <c r="D18" s="12">
        <v>4</v>
      </c>
      <c r="E18" s="25">
        <v>25</v>
      </c>
      <c r="F18" s="15" t="str">
        <f t="shared" si="0"/>
        <v>НЕ СООТВЕТСТВУЕТ</v>
      </c>
      <c r="G18" s="15" t="str">
        <f t="shared" si="1"/>
        <v>НЕ СООТВЕТСТВУЕТ</v>
      </c>
      <c r="H18" s="30">
        <f t="shared" si="2"/>
        <v>25.317977802344327</v>
      </c>
      <c r="I18" s="32" t="str">
        <f t="shared" si="3"/>
        <v>КРИТИЧНО</v>
      </c>
    </row>
    <row r="19" spans="2:9" x14ac:dyDescent="0.3">
      <c r="B19" s="21" t="s">
        <v>8</v>
      </c>
      <c r="C19" s="7">
        <v>1</v>
      </c>
      <c r="D19" s="13">
        <v>12</v>
      </c>
      <c r="E19" s="26">
        <v>22</v>
      </c>
      <c r="F19" s="15" t="str">
        <f t="shared" si="0"/>
        <v>НЕ СООТВЕТСТВУЕТ</v>
      </c>
      <c r="G19" s="15" t="str">
        <f t="shared" si="1"/>
        <v>НЕ СООТВЕТСТВУЕТ</v>
      </c>
      <c r="H19" s="30">
        <f t="shared" si="2"/>
        <v>25.059928172283335</v>
      </c>
      <c r="I19" s="32" t="str">
        <f t="shared" si="3"/>
        <v>КРИТИЧНО</v>
      </c>
    </row>
    <row r="20" spans="2:9" x14ac:dyDescent="0.3">
      <c r="B20" s="22"/>
      <c r="C20" s="8">
        <v>2</v>
      </c>
      <c r="D20" s="11">
        <v>10</v>
      </c>
      <c r="E20" s="23">
        <v>24</v>
      </c>
      <c r="F20" s="15" t="str">
        <f t="shared" si="0"/>
        <v>НЕ СООТВЕТСТВУЕТ</v>
      </c>
      <c r="G20" s="15" t="str">
        <f t="shared" si="1"/>
        <v>НЕ СООТВЕТСТВУЕТ</v>
      </c>
      <c r="H20" s="30">
        <f t="shared" si="2"/>
        <v>26</v>
      </c>
      <c r="I20" s="32" t="str">
        <f t="shared" si="3"/>
        <v>КРИТИЧНО</v>
      </c>
    </row>
    <row r="21" spans="2:9" x14ac:dyDescent="0.3">
      <c r="B21" s="22"/>
      <c r="C21" s="8">
        <v>3</v>
      </c>
      <c r="D21" s="11">
        <v>14</v>
      </c>
      <c r="E21" s="23">
        <v>23</v>
      </c>
      <c r="F21" s="15" t="str">
        <f t="shared" si="0"/>
        <v>НЕ СООТВЕТСТВУЕТ</v>
      </c>
      <c r="G21" s="15" t="str">
        <f t="shared" si="1"/>
        <v>НЕ СООТВЕТСТВУЕТ</v>
      </c>
      <c r="H21" s="30">
        <f t="shared" si="2"/>
        <v>26.92582403567252</v>
      </c>
      <c r="I21" s="32" t="str">
        <f t="shared" si="3"/>
        <v>КРИТИЧНО</v>
      </c>
    </row>
    <row r="22" spans="2:9" ht="15" thickBot="1" x14ac:dyDescent="0.35">
      <c r="B22" s="24"/>
      <c r="C22" s="9">
        <v>4</v>
      </c>
      <c r="D22" s="12">
        <v>11</v>
      </c>
      <c r="E22" s="25">
        <v>24</v>
      </c>
      <c r="F22" s="15" t="str">
        <f t="shared" si="0"/>
        <v>НЕ СООТВЕТСТВУЕТ</v>
      </c>
      <c r="G22" s="15" t="str">
        <f t="shared" si="1"/>
        <v>НЕ СООТВЕТСТВУЕТ</v>
      </c>
      <c r="H22" s="30">
        <f t="shared" si="2"/>
        <v>26.40075756488817</v>
      </c>
      <c r="I22" s="32" t="str">
        <f t="shared" si="3"/>
        <v>КРИТИЧНО</v>
      </c>
    </row>
    <row r="23" spans="2:9" x14ac:dyDescent="0.3">
      <c r="B23" s="21" t="s">
        <v>11</v>
      </c>
      <c r="C23" s="7">
        <v>1</v>
      </c>
      <c r="D23" s="13">
        <v>1</v>
      </c>
      <c r="E23" s="26">
        <v>23</v>
      </c>
      <c r="F23" s="15" t="str">
        <f t="shared" si="0"/>
        <v>НЕ СООТВЕТСТВУЕТ</v>
      </c>
      <c r="G23" s="15" t="str">
        <f t="shared" si="1"/>
        <v>НЕ СООТВЕТСТВУЕТ</v>
      </c>
      <c r="H23" s="30">
        <f t="shared" si="2"/>
        <v>23.021728866442675</v>
      </c>
      <c r="I23" s="32" t="str">
        <f t="shared" si="3"/>
        <v>КРИТИЧНО</v>
      </c>
    </row>
    <row r="24" spans="2:9" x14ac:dyDescent="0.3">
      <c r="B24" s="22"/>
      <c r="C24" s="8">
        <v>2</v>
      </c>
      <c r="D24" s="11">
        <v>2</v>
      </c>
      <c r="E24" s="23">
        <v>24</v>
      </c>
      <c r="F24" s="15" t="str">
        <f t="shared" si="0"/>
        <v>НЕ СООТВЕТСТВУЕТ</v>
      </c>
      <c r="G24" s="15" t="str">
        <f t="shared" si="1"/>
        <v>НЕ СООТВЕТСТВУЕТ</v>
      </c>
      <c r="H24" s="30">
        <f t="shared" si="2"/>
        <v>24.083189157584592</v>
      </c>
      <c r="I24" s="32" t="str">
        <f t="shared" si="3"/>
        <v>КРИТИЧНО</v>
      </c>
    </row>
    <row r="25" spans="2:9" x14ac:dyDescent="0.3">
      <c r="B25" s="22"/>
      <c r="C25" s="8">
        <v>3</v>
      </c>
      <c r="D25" s="11">
        <v>1</v>
      </c>
      <c r="E25" s="23">
        <v>22</v>
      </c>
      <c r="F25" s="15" t="str">
        <f t="shared" si="0"/>
        <v>НЕ СООТВЕТСТВУЕТ</v>
      </c>
      <c r="G25" s="15" t="str">
        <f t="shared" si="1"/>
        <v>НЕ СООТВЕТСТВУЕТ</v>
      </c>
      <c r="H25" s="30">
        <f t="shared" si="2"/>
        <v>22.022715545545239</v>
      </c>
      <c r="I25" s="32" t="str">
        <f t="shared" si="3"/>
        <v>КРИТИЧНО</v>
      </c>
    </row>
    <row r="26" spans="2:9" ht="15" thickBot="1" x14ac:dyDescent="0.35">
      <c r="B26" s="24"/>
      <c r="C26" s="9">
        <v>4</v>
      </c>
      <c r="D26" s="12">
        <v>1</v>
      </c>
      <c r="E26" s="25">
        <v>20</v>
      </c>
      <c r="F26" s="15" t="str">
        <f t="shared" si="0"/>
        <v>НЕ СООТВЕТСТВУЕТ</v>
      </c>
      <c r="G26" s="15" t="str">
        <f t="shared" si="1"/>
        <v>НЕ СООТВЕТСТВУЕТ</v>
      </c>
      <c r="H26" s="30">
        <f t="shared" si="2"/>
        <v>20.024984394500787</v>
      </c>
      <c r="I26" s="32" t="str">
        <f t="shared" si="3"/>
        <v>КРИТИЧНО</v>
      </c>
    </row>
    <row r="27" spans="2:9" x14ac:dyDescent="0.3">
      <c r="B27" s="21" t="s">
        <v>14</v>
      </c>
      <c r="C27" s="7">
        <v>1</v>
      </c>
      <c r="D27" s="13">
        <v>6</v>
      </c>
      <c r="E27" s="26">
        <v>16</v>
      </c>
      <c r="F27" s="15" t="str">
        <f t="shared" si="0"/>
        <v>НЕ СООТВЕТСТВУЕТ</v>
      </c>
      <c r="G27" s="15" t="str">
        <f t="shared" si="1"/>
        <v>НЕ СООТВЕТСТВУЕТ</v>
      </c>
      <c r="H27" s="30">
        <f t="shared" si="2"/>
        <v>17.088007490635061</v>
      </c>
      <c r="I27" s="32" t="str">
        <f t="shared" si="3"/>
        <v>КРИТИЧНО</v>
      </c>
    </row>
    <row r="28" spans="2:9" x14ac:dyDescent="0.3">
      <c r="B28" s="22"/>
      <c r="C28" s="8">
        <v>2</v>
      </c>
      <c r="D28" s="11">
        <v>1</v>
      </c>
      <c r="E28" s="23">
        <v>17</v>
      </c>
      <c r="F28" s="15" t="str">
        <f t="shared" si="0"/>
        <v>НЕ СООТВЕТСТВУЕТ</v>
      </c>
      <c r="G28" s="15" t="str">
        <f t="shared" si="1"/>
        <v>НЕ СООТВЕТСТВУЕТ</v>
      </c>
      <c r="H28" s="30">
        <f t="shared" si="2"/>
        <v>17.029386365926403</v>
      </c>
      <c r="I28" s="32" t="str">
        <f t="shared" si="3"/>
        <v>КРИТИЧНО</v>
      </c>
    </row>
    <row r="29" spans="2:9" x14ac:dyDescent="0.3">
      <c r="B29" s="22"/>
      <c r="C29" s="8">
        <v>3</v>
      </c>
      <c r="D29" s="11">
        <v>4</v>
      </c>
      <c r="E29" s="23">
        <v>18</v>
      </c>
      <c r="F29" s="15" t="str">
        <f t="shared" si="0"/>
        <v>НЕ СООТВЕТСТВУЕТ</v>
      </c>
      <c r="G29" s="15" t="str">
        <f t="shared" si="1"/>
        <v>НЕ СООТВЕТСТВУЕТ</v>
      </c>
      <c r="H29" s="30">
        <f t="shared" si="2"/>
        <v>18.439088914585774</v>
      </c>
      <c r="I29" s="32" t="str">
        <f t="shared" si="3"/>
        <v>КРИТИЧНО</v>
      </c>
    </row>
    <row r="30" spans="2:9" ht="15" thickBot="1" x14ac:dyDescent="0.35">
      <c r="B30" s="24"/>
      <c r="C30" s="9">
        <v>4</v>
      </c>
      <c r="D30" s="12">
        <v>5</v>
      </c>
      <c r="E30" s="25">
        <v>23</v>
      </c>
      <c r="F30" s="15" t="str">
        <f t="shared" si="0"/>
        <v>НЕ СООТВЕТСТВУЕТ</v>
      </c>
      <c r="G30" s="15" t="str">
        <f t="shared" si="1"/>
        <v>НЕ СООТВЕТСТВУЕТ</v>
      </c>
      <c r="H30" s="30">
        <f t="shared" si="2"/>
        <v>23.53720459187964</v>
      </c>
      <c r="I30" s="32" t="str">
        <f t="shared" si="3"/>
        <v>КРИТИЧНО</v>
      </c>
    </row>
    <row r="31" spans="2:9" x14ac:dyDescent="0.3">
      <c r="B31" s="21" t="s">
        <v>17</v>
      </c>
      <c r="C31" s="7">
        <v>1</v>
      </c>
      <c r="D31" s="13">
        <v>2</v>
      </c>
      <c r="E31" s="26">
        <v>15</v>
      </c>
      <c r="F31" s="15" t="str">
        <f t="shared" si="0"/>
        <v>НЕ СООТВЕТСТВУЕТ</v>
      </c>
      <c r="G31" s="15" t="str">
        <f t="shared" si="1"/>
        <v>НЕ СООТВЕТСТВУЕТ</v>
      </c>
      <c r="H31" s="30">
        <f t="shared" si="2"/>
        <v>15.132745950421556</v>
      </c>
      <c r="I31" s="32" t="str">
        <f t="shared" si="3"/>
        <v>КРИТИЧНО</v>
      </c>
    </row>
    <row r="32" spans="2:9" x14ac:dyDescent="0.3">
      <c r="B32" s="22"/>
      <c r="C32" s="8">
        <v>2</v>
      </c>
      <c r="D32" s="11">
        <v>3</v>
      </c>
      <c r="E32" s="23">
        <v>16</v>
      </c>
      <c r="F32" s="15" t="str">
        <f t="shared" si="0"/>
        <v>НЕ СООТВЕТСТВУЕТ</v>
      </c>
      <c r="G32" s="15" t="str">
        <f t="shared" si="1"/>
        <v>НЕ СООТВЕТСТВУЕТ</v>
      </c>
      <c r="H32" s="30">
        <f t="shared" si="2"/>
        <v>16.278820596099706</v>
      </c>
      <c r="I32" s="32" t="str">
        <f t="shared" si="3"/>
        <v>КРИТИЧНО</v>
      </c>
    </row>
    <row r="33" spans="2:9" x14ac:dyDescent="0.3">
      <c r="B33" s="22"/>
      <c r="C33" s="8">
        <v>3</v>
      </c>
      <c r="D33" s="11">
        <v>1</v>
      </c>
      <c r="E33" s="23">
        <v>14</v>
      </c>
      <c r="F33" s="15" t="str">
        <f t="shared" si="0"/>
        <v>НЕ СООТВЕТСТВУЕТ</v>
      </c>
      <c r="G33" s="15" t="str">
        <f t="shared" si="1"/>
        <v>НЕ СООТВЕТСТВУЕТ</v>
      </c>
      <c r="H33" s="30">
        <f t="shared" si="2"/>
        <v>14.035668847618199</v>
      </c>
      <c r="I33" s="32" t="str">
        <f t="shared" si="3"/>
        <v>КРИТИЧНО</v>
      </c>
    </row>
    <row r="34" spans="2:9" ht="15" thickBot="1" x14ac:dyDescent="0.35">
      <c r="B34" s="24"/>
      <c r="C34" s="9">
        <v>4</v>
      </c>
      <c r="D34" s="12">
        <v>3</v>
      </c>
      <c r="E34" s="25">
        <v>12</v>
      </c>
      <c r="F34" s="15" t="str">
        <f t="shared" si="0"/>
        <v>НЕ СООТВЕТСТВУЕТ</v>
      </c>
      <c r="G34" s="15" t="str">
        <f t="shared" si="1"/>
        <v>НЕ СООТВЕТСТВУЕТ</v>
      </c>
      <c r="H34" s="30">
        <f t="shared" si="2"/>
        <v>12.369316876852981</v>
      </c>
      <c r="I34" s="32" t="str">
        <f t="shared" si="3"/>
        <v>КРИТИЧНО</v>
      </c>
    </row>
    <row r="35" spans="2:9" x14ac:dyDescent="0.3">
      <c r="B35" s="21" t="s">
        <v>20</v>
      </c>
      <c r="C35" s="7">
        <v>1</v>
      </c>
      <c r="D35" s="13">
        <v>4</v>
      </c>
      <c r="E35" s="26">
        <v>18</v>
      </c>
      <c r="F35" s="15" t="str">
        <f t="shared" si="0"/>
        <v>НЕ СООТВЕТСТВУЕТ</v>
      </c>
      <c r="G35" s="15" t="str">
        <f t="shared" si="1"/>
        <v>НЕ СООТВЕТСТВУЕТ</v>
      </c>
      <c r="H35" s="30">
        <f t="shared" si="2"/>
        <v>18.439088914585774</v>
      </c>
      <c r="I35" s="32" t="str">
        <f t="shared" si="3"/>
        <v>КРИТИЧНО</v>
      </c>
    </row>
    <row r="36" spans="2:9" x14ac:dyDescent="0.3">
      <c r="B36" s="22"/>
      <c r="C36" s="8">
        <v>2</v>
      </c>
      <c r="D36" s="11">
        <v>5</v>
      </c>
      <c r="E36" s="23">
        <v>19</v>
      </c>
      <c r="F36" s="15" t="str">
        <f t="shared" si="0"/>
        <v>НЕ СООТВЕТСТВУЕТ</v>
      </c>
      <c r="G36" s="15" t="str">
        <f t="shared" si="1"/>
        <v>НЕ СООТВЕТСТВУЕТ</v>
      </c>
      <c r="H36" s="30">
        <f t="shared" si="2"/>
        <v>19.646882704388499</v>
      </c>
      <c r="I36" s="32" t="str">
        <f t="shared" si="3"/>
        <v>КРИТИЧНО</v>
      </c>
    </row>
    <row r="37" spans="2:9" x14ac:dyDescent="0.3">
      <c r="B37" s="22"/>
      <c r="C37" s="8">
        <v>3</v>
      </c>
      <c r="D37" s="11">
        <v>8</v>
      </c>
      <c r="E37" s="23">
        <v>18</v>
      </c>
      <c r="F37" s="15" t="str">
        <f t="shared" si="0"/>
        <v>НЕ СООТВЕТСТВУЕТ</v>
      </c>
      <c r="G37" s="15" t="str">
        <f t="shared" si="1"/>
        <v>НЕ СООТВЕТСТВУЕТ</v>
      </c>
      <c r="H37" s="30">
        <f t="shared" si="2"/>
        <v>19.697715603592208</v>
      </c>
      <c r="I37" s="32" t="str">
        <f t="shared" si="3"/>
        <v>КРИТИЧНО</v>
      </c>
    </row>
    <row r="38" spans="2:9" ht="15" thickBot="1" x14ac:dyDescent="0.35">
      <c r="B38" s="24"/>
      <c r="C38" s="9">
        <v>4</v>
      </c>
      <c r="D38" s="12">
        <v>6</v>
      </c>
      <c r="E38" s="25">
        <v>20</v>
      </c>
      <c r="F38" s="15" t="str">
        <f t="shared" si="0"/>
        <v>НЕ СООТВЕТСТВУЕТ</v>
      </c>
      <c r="G38" s="15" t="str">
        <f t="shared" si="1"/>
        <v>НЕ СООТВЕТСТВУЕТ</v>
      </c>
      <c r="H38" s="30">
        <f t="shared" si="2"/>
        <v>20.880613017821101</v>
      </c>
      <c r="I38" s="32" t="str">
        <f t="shared" si="3"/>
        <v>КРИТИЧНО</v>
      </c>
    </row>
    <row r="39" spans="2:9" x14ac:dyDescent="0.3">
      <c r="B39" s="21" t="s">
        <v>23</v>
      </c>
      <c r="C39" s="7">
        <v>1</v>
      </c>
      <c r="D39" s="13">
        <v>6</v>
      </c>
      <c r="E39" s="26">
        <v>18</v>
      </c>
      <c r="F39" s="15" t="str">
        <f t="shared" si="0"/>
        <v>НЕ СООТВЕТСТВУЕТ</v>
      </c>
      <c r="G39" s="15" t="str">
        <f t="shared" si="1"/>
        <v>НЕ СООТВЕТСТВУЕТ</v>
      </c>
      <c r="H39" s="30">
        <f t="shared" si="2"/>
        <v>18.973665961010276</v>
      </c>
      <c r="I39" s="32" t="str">
        <f t="shared" si="3"/>
        <v>КРИТИЧНО</v>
      </c>
    </row>
    <row r="40" spans="2:9" x14ac:dyDescent="0.3">
      <c r="B40" s="22"/>
      <c r="C40" s="8">
        <v>2</v>
      </c>
      <c r="D40" s="11">
        <v>0</v>
      </c>
      <c r="E40" s="23">
        <v>18</v>
      </c>
      <c r="F40" s="15" t="str">
        <f t="shared" si="0"/>
        <v>НЕ СООТВЕТСТВУЕТ</v>
      </c>
      <c r="G40" s="15" t="str">
        <f t="shared" si="1"/>
        <v>НЕ СООТВЕТСТВУЕТ</v>
      </c>
      <c r="H40" s="30">
        <f t="shared" si="2"/>
        <v>18</v>
      </c>
      <c r="I40" s="32" t="str">
        <f t="shared" si="3"/>
        <v>КРИТИЧНО</v>
      </c>
    </row>
    <row r="41" spans="2:9" x14ac:dyDescent="0.3">
      <c r="B41" s="22"/>
      <c r="C41" s="8">
        <v>3</v>
      </c>
      <c r="D41" s="11">
        <v>1</v>
      </c>
      <c r="E41" s="23">
        <v>18</v>
      </c>
      <c r="F41" s="15" t="str">
        <f t="shared" si="0"/>
        <v>НЕ СООТВЕТСТВУЕТ</v>
      </c>
      <c r="G41" s="15" t="str">
        <f t="shared" si="1"/>
        <v>НЕ СООТВЕТСТВУЕТ</v>
      </c>
      <c r="H41" s="30">
        <f t="shared" si="2"/>
        <v>18.027756377319946</v>
      </c>
      <c r="I41" s="32" t="str">
        <f t="shared" si="3"/>
        <v>КРИТИЧНО</v>
      </c>
    </row>
    <row r="42" spans="2:9" ht="15" thickBot="1" x14ac:dyDescent="0.35">
      <c r="B42" s="24"/>
      <c r="C42" s="9">
        <v>4</v>
      </c>
      <c r="D42" s="12">
        <v>3</v>
      </c>
      <c r="E42" s="25">
        <v>16</v>
      </c>
      <c r="F42" s="15" t="str">
        <f t="shared" si="0"/>
        <v>НЕ СООТВЕТСТВУЕТ</v>
      </c>
      <c r="G42" s="15" t="str">
        <f t="shared" si="1"/>
        <v>НЕ СООТВЕТСТВУЕТ</v>
      </c>
      <c r="H42" s="30">
        <f t="shared" si="2"/>
        <v>16.278820596099706</v>
      </c>
      <c r="I42" s="32" t="str">
        <f t="shared" si="3"/>
        <v>КРИТИЧНО</v>
      </c>
    </row>
    <row r="43" spans="2:9" x14ac:dyDescent="0.3">
      <c r="B43" s="21" t="s">
        <v>26</v>
      </c>
      <c r="C43" s="7">
        <v>1</v>
      </c>
      <c r="D43" s="13">
        <v>11</v>
      </c>
      <c r="E43" s="26">
        <v>18</v>
      </c>
      <c r="F43" s="15" t="str">
        <f t="shared" ref="F43:F106" si="4">IF(AND(ABS(D43)&lt;=5,ABS(E43)&lt;=5),"СООТВЕТСТВУЕТ","НЕ СООТВЕТСТВУЕТ")</f>
        <v>НЕ СООТВЕТСТВУЕТ</v>
      </c>
      <c r="G43" s="15" t="str">
        <f t="shared" ref="G43:G106" si="5">IF(AND(ABS(D43)&lt;=10,ABS(E43)&lt;=10),"СООТВЕТСТВУЕТ","НЕ СООТВЕТСТВУЕТ")</f>
        <v>НЕ СООТВЕТСТВУЕТ</v>
      </c>
      <c r="H43" s="30">
        <f t="shared" si="2"/>
        <v>21.095023109728988</v>
      </c>
      <c r="I43" s="32" t="str">
        <f t="shared" si="3"/>
        <v>КРИТИЧНО</v>
      </c>
    </row>
    <row r="44" spans="2:9" x14ac:dyDescent="0.3">
      <c r="B44" s="22"/>
      <c r="C44" s="8">
        <v>2</v>
      </c>
      <c r="D44" s="11">
        <v>8</v>
      </c>
      <c r="E44" s="23">
        <v>24</v>
      </c>
      <c r="F44" s="15" t="str">
        <f t="shared" si="4"/>
        <v>НЕ СООТВЕТСТВУЕТ</v>
      </c>
      <c r="G44" s="15" t="str">
        <f t="shared" si="5"/>
        <v>НЕ СООТВЕТСТВУЕТ</v>
      </c>
      <c r="H44" s="30">
        <f t="shared" si="2"/>
        <v>25.298221281347036</v>
      </c>
      <c r="I44" s="32" t="str">
        <f t="shared" si="3"/>
        <v>КРИТИЧНО</v>
      </c>
    </row>
    <row r="45" spans="2:9" x14ac:dyDescent="0.3">
      <c r="B45" s="22"/>
      <c r="C45" s="8">
        <v>3</v>
      </c>
      <c r="D45" s="11">
        <v>6</v>
      </c>
      <c r="E45" s="23">
        <v>12</v>
      </c>
      <c r="F45" s="15" t="str">
        <f t="shared" si="4"/>
        <v>НЕ СООТВЕТСТВУЕТ</v>
      </c>
      <c r="G45" s="15" t="str">
        <f t="shared" si="5"/>
        <v>НЕ СООТВЕТСТВУЕТ</v>
      </c>
      <c r="H45" s="30">
        <f t="shared" si="2"/>
        <v>13.416407864998739</v>
      </c>
      <c r="I45" s="32" t="str">
        <f t="shared" si="3"/>
        <v>КРИТИЧНО</v>
      </c>
    </row>
    <row r="46" spans="2:9" ht="15" thickBot="1" x14ac:dyDescent="0.35">
      <c r="B46" s="24"/>
      <c r="C46" s="9">
        <v>4</v>
      </c>
      <c r="D46" s="12">
        <v>7</v>
      </c>
      <c r="E46" s="25">
        <v>16</v>
      </c>
      <c r="F46" s="15" t="str">
        <f t="shared" si="4"/>
        <v>НЕ СООТВЕТСТВУЕТ</v>
      </c>
      <c r="G46" s="15" t="str">
        <f t="shared" si="5"/>
        <v>НЕ СООТВЕТСТВУЕТ</v>
      </c>
      <c r="H46" s="30">
        <f t="shared" si="2"/>
        <v>17.464249196572979</v>
      </c>
      <c r="I46" s="32" t="str">
        <f t="shared" si="3"/>
        <v>КРИТИЧНО</v>
      </c>
    </row>
    <row r="47" spans="2:9" x14ac:dyDescent="0.3">
      <c r="B47" s="21" t="s">
        <v>29</v>
      </c>
      <c r="C47" s="7">
        <v>1</v>
      </c>
      <c r="D47" s="13">
        <v>2</v>
      </c>
      <c r="E47" s="26">
        <v>12</v>
      </c>
      <c r="F47" s="15" t="str">
        <f t="shared" si="4"/>
        <v>НЕ СООТВЕТСТВУЕТ</v>
      </c>
      <c r="G47" s="15" t="str">
        <f t="shared" si="5"/>
        <v>НЕ СООТВЕТСТВУЕТ</v>
      </c>
      <c r="H47" s="30">
        <f t="shared" si="2"/>
        <v>12.165525060596439</v>
      </c>
      <c r="I47" s="32" t="str">
        <f t="shared" si="3"/>
        <v>КРИТИЧНО</v>
      </c>
    </row>
    <row r="48" spans="2:9" x14ac:dyDescent="0.3">
      <c r="B48" s="22"/>
      <c r="C48" s="8">
        <v>2</v>
      </c>
      <c r="D48" s="11">
        <v>1</v>
      </c>
      <c r="E48" s="23">
        <v>13</v>
      </c>
      <c r="F48" s="15" t="str">
        <f t="shared" si="4"/>
        <v>НЕ СООТВЕТСТВУЕТ</v>
      </c>
      <c r="G48" s="15" t="str">
        <f t="shared" si="5"/>
        <v>НЕ СООТВЕТСТВУЕТ</v>
      </c>
      <c r="H48" s="30">
        <f t="shared" si="2"/>
        <v>13.038404810405298</v>
      </c>
      <c r="I48" s="32" t="str">
        <f t="shared" si="3"/>
        <v>КРИТИЧНО</v>
      </c>
    </row>
    <row r="49" spans="2:9" x14ac:dyDescent="0.3">
      <c r="B49" s="22"/>
      <c r="C49" s="8">
        <v>3</v>
      </c>
      <c r="D49" s="11">
        <v>2</v>
      </c>
      <c r="E49" s="23">
        <v>13</v>
      </c>
      <c r="F49" s="15" t="str">
        <f t="shared" si="4"/>
        <v>НЕ СООТВЕТСТВУЕТ</v>
      </c>
      <c r="G49" s="15" t="str">
        <f t="shared" si="5"/>
        <v>НЕ СООТВЕТСТВУЕТ</v>
      </c>
      <c r="H49" s="30">
        <f t="shared" si="2"/>
        <v>13.152946437965905</v>
      </c>
      <c r="I49" s="32" t="str">
        <f t="shared" si="3"/>
        <v>КРИТИЧНО</v>
      </c>
    </row>
    <row r="50" spans="2:9" ht="15" thickBot="1" x14ac:dyDescent="0.35">
      <c r="B50" s="24"/>
      <c r="C50" s="9">
        <v>4</v>
      </c>
      <c r="D50" s="12">
        <v>0</v>
      </c>
      <c r="E50" s="25">
        <v>10</v>
      </c>
      <c r="F50" s="15" t="str">
        <f t="shared" si="4"/>
        <v>НЕ СООТВЕТСТВУЕТ</v>
      </c>
      <c r="G50" s="15" t="str">
        <f t="shared" si="5"/>
        <v>СООТВЕТСТВУЕТ</v>
      </c>
      <c r="H50" s="30">
        <f t="shared" si="2"/>
        <v>10</v>
      </c>
      <c r="I50" s="32" t="str">
        <f t="shared" si="3"/>
        <v>КРИТИЧНО</v>
      </c>
    </row>
    <row r="51" spans="2:9" x14ac:dyDescent="0.3">
      <c r="B51" s="21" t="s">
        <v>32</v>
      </c>
      <c r="C51" s="7">
        <v>1</v>
      </c>
      <c r="D51" s="13">
        <v>5</v>
      </c>
      <c r="E51" s="26">
        <v>4</v>
      </c>
      <c r="F51" s="15" t="str">
        <f t="shared" si="4"/>
        <v>СООТВЕТСТВУЕТ</v>
      </c>
      <c r="G51" s="15" t="str">
        <f t="shared" si="5"/>
        <v>СООТВЕТСТВУЕТ</v>
      </c>
      <c r="H51" s="30">
        <f t="shared" si="2"/>
        <v>6.4031242374328485</v>
      </c>
      <c r="I51" s="31" t="str">
        <f t="shared" si="3"/>
        <v>НЕ КРИТИЧНО</v>
      </c>
    </row>
    <row r="52" spans="2:9" x14ac:dyDescent="0.3">
      <c r="B52" s="22"/>
      <c r="C52" s="7">
        <v>2</v>
      </c>
      <c r="D52" s="11">
        <v>5</v>
      </c>
      <c r="E52" s="23">
        <v>7</v>
      </c>
      <c r="F52" s="15" t="str">
        <f t="shared" si="4"/>
        <v>НЕ СООТВЕТСТВУЕТ</v>
      </c>
      <c r="G52" s="15" t="str">
        <f t="shared" si="5"/>
        <v>СООТВЕТСТВУЕТ</v>
      </c>
      <c r="H52" s="30">
        <f t="shared" si="2"/>
        <v>8.6023252670426267</v>
      </c>
      <c r="I52" s="31" t="str">
        <f t="shared" si="3"/>
        <v>НЕ КРИТИЧНО</v>
      </c>
    </row>
    <row r="53" spans="2:9" x14ac:dyDescent="0.3">
      <c r="B53" s="22"/>
      <c r="C53" s="7">
        <v>3</v>
      </c>
      <c r="D53" s="11">
        <v>6</v>
      </c>
      <c r="E53" s="23">
        <v>2</v>
      </c>
      <c r="F53" s="15" t="str">
        <f t="shared" si="4"/>
        <v>НЕ СООТВЕТСТВУЕТ</v>
      </c>
      <c r="G53" s="15" t="str">
        <f t="shared" si="5"/>
        <v>СООТВЕТСТВУЕТ</v>
      </c>
      <c r="H53" s="30">
        <f t="shared" si="2"/>
        <v>6.324555320336759</v>
      </c>
      <c r="I53" s="31" t="str">
        <f t="shared" si="3"/>
        <v>НЕ КРИТИЧНО</v>
      </c>
    </row>
    <row r="54" spans="2:9" ht="15" thickBot="1" x14ac:dyDescent="0.35">
      <c r="B54" s="24"/>
      <c r="C54" s="9">
        <v>4</v>
      </c>
      <c r="D54" s="12">
        <v>5</v>
      </c>
      <c r="E54" s="25">
        <v>4</v>
      </c>
      <c r="F54" s="15" t="str">
        <f t="shared" si="4"/>
        <v>СООТВЕТСТВУЕТ</v>
      </c>
      <c r="G54" s="15" t="str">
        <f t="shared" si="5"/>
        <v>СООТВЕТСТВУЕТ</v>
      </c>
      <c r="H54" s="30">
        <f t="shared" si="2"/>
        <v>6.4031242374328485</v>
      </c>
      <c r="I54" s="31" t="str">
        <f t="shared" si="3"/>
        <v>НЕ КРИТИЧНО</v>
      </c>
    </row>
    <row r="55" spans="2:9" x14ac:dyDescent="0.3">
      <c r="B55" s="21" t="s">
        <v>33</v>
      </c>
      <c r="C55" s="7">
        <v>1</v>
      </c>
      <c r="D55" s="13">
        <v>2</v>
      </c>
      <c r="E55" s="26">
        <v>8</v>
      </c>
      <c r="F55" s="15" t="str">
        <f t="shared" si="4"/>
        <v>НЕ СООТВЕТСТВУЕТ</v>
      </c>
      <c r="G55" s="15" t="str">
        <f t="shared" si="5"/>
        <v>СООТВЕТСТВУЕТ</v>
      </c>
      <c r="H55" s="30">
        <f t="shared" si="2"/>
        <v>8.2462112512353212</v>
      </c>
      <c r="I55" s="31" t="str">
        <f t="shared" si="3"/>
        <v>НЕ КРИТИЧНО</v>
      </c>
    </row>
    <row r="56" spans="2:9" x14ac:dyDescent="0.3">
      <c r="B56" s="22"/>
      <c r="C56" s="8">
        <v>2</v>
      </c>
      <c r="D56" s="11">
        <v>1</v>
      </c>
      <c r="E56" s="23">
        <v>2</v>
      </c>
      <c r="F56" s="15" t="str">
        <f t="shared" si="4"/>
        <v>СООТВЕТСТВУЕТ</v>
      </c>
      <c r="G56" s="15" t="str">
        <f t="shared" si="5"/>
        <v>СООТВЕТСТВУЕТ</v>
      </c>
      <c r="H56" s="30">
        <f t="shared" si="2"/>
        <v>2.2360679774997898</v>
      </c>
      <c r="I56" s="31" t="str">
        <f t="shared" si="3"/>
        <v>НЕ КРИТИЧНО</v>
      </c>
    </row>
    <row r="57" spans="2:9" x14ac:dyDescent="0.3">
      <c r="B57" s="22"/>
      <c r="C57" s="8">
        <v>3</v>
      </c>
      <c r="D57" s="11">
        <v>1</v>
      </c>
      <c r="E57" s="23">
        <v>6</v>
      </c>
      <c r="F57" s="15" t="str">
        <f t="shared" si="4"/>
        <v>НЕ СООТВЕТСТВУЕТ</v>
      </c>
      <c r="G57" s="15" t="str">
        <f t="shared" si="5"/>
        <v>СООТВЕТСТВУЕТ</v>
      </c>
      <c r="H57" s="30">
        <f t="shared" si="2"/>
        <v>6.0827625302982193</v>
      </c>
      <c r="I57" s="31" t="str">
        <f t="shared" si="3"/>
        <v>НЕ КРИТИЧНО</v>
      </c>
    </row>
    <row r="58" spans="2:9" ht="15" thickBot="1" x14ac:dyDescent="0.35">
      <c r="B58" s="24"/>
      <c r="C58" s="9">
        <v>4</v>
      </c>
      <c r="D58" s="12">
        <v>4</v>
      </c>
      <c r="E58" s="25">
        <v>7</v>
      </c>
      <c r="F58" s="15" t="str">
        <f t="shared" si="4"/>
        <v>НЕ СООТВЕТСТВУЕТ</v>
      </c>
      <c r="G58" s="15" t="str">
        <f t="shared" si="5"/>
        <v>СООТВЕТСТВУЕТ</v>
      </c>
      <c r="H58" s="30">
        <f t="shared" si="2"/>
        <v>8.0622577482985491</v>
      </c>
      <c r="I58" s="31" t="str">
        <f t="shared" si="3"/>
        <v>НЕ КРИТИЧНО</v>
      </c>
    </row>
    <row r="59" spans="2:9" x14ac:dyDescent="0.3">
      <c r="B59" s="21" t="s">
        <v>34</v>
      </c>
      <c r="C59" s="7">
        <v>1</v>
      </c>
      <c r="D59" s="13">
        <v>0</v>
      </c>
      <c r="E59" s="26">
        <v>6</v>
      </c>
      <c r="F59" s="15" t="str">
        <f t="shared" si="4"/>
        <v>НЕ СООТВЕТСТВУЕТ</v>
      </c>
      <c r="G59" s="15" t="str">
        <f t="shared" si="5"/>
        <v>СООТВЕТСТВУЕТ</v>
      </c>
      <c r="H59" s="30">
        <f t="shared" si="2"/>
        <v>6</v>
      </c>
      <c r="I59" s="31" t="str">
        <f t="shared" si="3"/>
        <v>НЕ КРИТИЧНО</v>
      </c>
    </row>
    <row r="60" spans="2:9" x14ac:dyDescent="0.3">
      <c r="B60" s="22"/>
      <c r="C60" s="8">
        <v>2</v>
      </c>
      <c r="D60" s="11">
        <v>7</v>
      </c>
      <c r="E60" s="23">
        <v>2</v>
      </c>
      <c r="F60" s="15" t="str">
        <f t="shared" si="4"/>
        <v>НЕ СООТВЕТСТВУЕТ</v>
      </c>
      <c r="G60" s="15" t="str">
        <f t="shared" si="5"/>
        <v>СООТВЕТСТВУЕТ</v>
      </c>
      <c r="H60" s="30">
        <f t="shared" si="2"/>
        <v>7.2801098892805181</v>
      </c>
      <c r="I60" s="31" t="str">
        <f t="shared" si="3"/>
        <v>НЕ КРИТИЧНО</v>
      </c>
    </row>
    <row r="61" spans="2:9" x14ac:dyDescent="0.3">
      <c r="B61" s="22"/>
      <c r="C61" s="8">
        <v>3</v>
      </c>
      <c r="D61" s="11">
        <v>2</v>
      </c>
      <c r="E61" s="23">
        <v>0</v>
      </c>
      <c r="F61" s="15" t="str">
        <f t="shared" si="4"/>
        <v>СООТВЕТСТВУЕТ</v>
      </c>
      <c r="G61" s="15" t="str">
        <f t="shared" si="5"/>
        <v>СООТВЕТСТВУЕТ</v>
      </c>
      <c r="H61" s="30">
        <f t="shared" si="2"/>
        <v>2</v>
      </c>
      <c r="I61" s="31" t="str">
        <f t="shared" si="3"/>
        <v>НЕ КРИТИЧНО</v>
      </c>
    </row>
    <row r="62" spans="2:9" ht="15" thickBot="1" x14ac:dyDescent="0.35">
      <c r="B62" s="24"/>
      <c r="C62" s="9">
        <v>4</v>
      </c>
      <c r="D62" s="12">
        <v>1</v>
      </c>
      <c r="E62" s="25">
        <v>18</v>
      </c>
      <c r="F62" s="15" t="str">
        <f t="shared" si="4"/>
        <v>НЕ СООТВЕТСТВУЕТ</v>
      </c>
      <c r="G62" s="15" t="str">
        <f t="shared" si="5"/>
        <v>НЕ СООТВЕТСТВУЕТ</v>
      </c>
      <c r="H62" s="30">
        <f t="shared" si="2"/>
        <v>18.027756377319946</v>
      </c>
      <c r="I62" s="32" t="str">
        <f t="shared" si="3"/>
        <v>КРИТИЧНО</v>
      </c>
    </row>
    <row r="63" spans="2:9" x14ac:dyDescent="0.3">
      <c r="B63" s="21" t="s">
        <v>38</v>
      </c>
      <c r="C63" s="7">
        <v>1</v>
      </c>
      <c r="D63" s="13">
        <v>2</v>
      </c>
      <c r="E63" s="26">
        <v>3</v>
      </c>
      <c r="F63" s="15" t="str">
        <f t="shared" si="4"/>
        <v>СООТВЕТСТВУЕТ</v>
      </c>
      <c r="G63" s="15" t="str">
        <f t="shared" si="5"/>
        <v>СООТВЕТСТВУЕТ</v>
      </c>
      <c r="H63" s="30">
        <f t="shared" si="2"/>
        <v>3.6055512754639891</v>
      </c>
      <c r="I63" s="31" t="str">
        <f t="shared" si="3"/>
        <v>НЕ КРИТИЧНО</v>
      </c>
    </row>
    <row r="64" spans="2:9" x14ac:dyDescent="0.3">
      <c r="B64" s="22"/>
      <c r="C64" s="8">
        <v>2</v>
      </c>
      <c r="D64" s="11">
        <v>0</v>
      </c>
      <c r="E64" s="23">
        <v>4</v>
      </c>
      <c r="F64" s="15" t="str">
        <f t="shared" si="4"/>
        <v>СООТВЕТСТВУЕТ</v>
      </c>
      <c r="G64" s="15" t="str">
        <f t="shared" si="5"/>
        <v>СООТВЕТСТВУЕТ</v>
      </c>
      <c r="H64" s="30">
        <f t="shared" si="2"/>
        <v>4</v>
      </c>
      <c r="I64" s="31" t="str">
        <f t="shared" si="3"/>
        <v>НЕ КРИТИЧНО</v>
      </c>
    </row>
    <row r="65" spans="2:9" x14ac:dyDescent="0.3">
      <c r="B65" s="22"/>
      <c r="C65" s="8">
        <v>3</v>
      </c>
      <c r="D65" s="11">
        <v>3</v>
      </c>
      <c r="E65" s="23">
        <v>5</v>
      </c>
      <c r="F65" s="15" t="str">
        <f t="shared" si="4"/>
        <v>СООТВЕТСТВУЕТ</v>
      </c>
      <c r="G65" s="15" t="str">
        <f t="shared" si="5"/>
        <v>СООТВЕТСТВУЕТ</v>
      </c>
      <c r="H65" s="30">
        <f t="shared" si="2"/>
        <v>5.8309518948453007</v>
      </c>
      <c r="I65" s="31" t="str">
        <f t="shared" si="3"/>
        <v>НЕ КРИТИЧНО</v>
      </c>
    </row>
    <row r="66" spans="2:9" ht="15" thickBot="1" x14ac:dyDescent="0.35">
      <c r="B66" s="24"/>
      <c r="C66" s="9">
        <v>4</v>
      </c>
      <c r="D66" s="12">
        <v>0</v>
      </c>
      <c r="E66" s="25">
        <v>3</v>
      </c>
      <c r="F66" s="15" t="str">
        <f t="shared" si="4"/>
        <v>СООТВЕТСТВУЕТ</v>
      </c>
      <c r="G66" s="15" t="str">
        <f t="shared" si="5"/>
        <v>СООТВЕТСТВУЕТ</v>
      </c>
      <c r="H66" s="30">
        <f t="shared" si="2"/>
        <v>3</v>
      </c>
      <c r="I66" s="31" t="str">
        <f t="shared" si="3"/>
        <v>НЕ КРИТИЧНО</v>
      </c>
    </row>
    <row r="67" spans="2:9" x14ac:dyDescent="0.3">
      <c r="B67" s="21" t="s">
        <v>35</v>
      </c>
      <c r="C67" s="7">
        <v>1</v>
      </c>
      <c r="D67" s="13">
        <v>0</v>
      </c>
      <c r="E67" s="26">
        <v>9</v>
      </c>
      <c r="F67" s="15" t="str">
        <f t="shared" si="4"/>
        <v>НЕ СООТВЕТСТВУЕТ</v>
      </c>
      <c r="G67" s="15" t="str">
        <f t="shared" si="5"/>
        <v>СООТВЕТСТВУЕТ</v>
      </c>
      <c r="H67" s="30">
        <f t="shared" si="2"/>
        <v>9</v>
      </c>
      <c r="I67" s="31" t="str">
        <f t="shared" si="3"/>
        <v>НЕ КРИТИЧНО</v>
      </c>
    </row>
    <row r="68" spans="2:9" x14ac:dyDescent="0.3">
      <c r="B68" s="22"/>
      <c r="C68" s="8">
        <v>2</v>
      </c>
      <c r="D68" s="11">
        <v>14</v>
      </c>
      <c r="E68" s="23">
        <v>0</v>
      </c>
      <c r="F68" s="15" t="str">
        <f t="shared" si="4"/>
        <v>НЕ СООТВЕТСТВУЕТ</v>
      </c>
      <c r="G68" s="15" t="str">
        <f t="shared" si="5"/>
        <v>НЕ СООТВЕТСТВУЕТ</v>
      </c>
      <c r="H68" s="30">
        <f t="shared" ref="H68:H131" si="6">SQRT(D68^2+E68^2)</f>
        <v>14</v>
      </c>
      <c r="I68" s="32" t="str">
        <f t="shared" ref="I68:I131" si="7">IF(H68&gt;9,"КРИТИЧНО","НЕ КРИТИЧНО")</f>
        <v>КРИТИЧНО</v>
      </c>
    </row>
    <row r="69" spans="2:9" x14ac:dyDescent="0.3">
      <c r="B69" s="22"/>
      <c r="C69" s="8">
        <v>3</v>
      </c>
      <c r="D69" s="11">
        <v>3</v>
      </c>
      <c r="E69" s="23">
        <v>10</v>
      </c>
      <c r="F69" s="15" t="str">
        <f t="shared" si="4"/>
        <v>НЕ СООТВЕТСТВУЕТ</v>
      </c>
      <c r="G69" s="15" t="str">
        <f t="shared" si="5"/>
        <v>СООТВЕТСТВУЕТ</v>
      </c>
      <c r="H69" s="30">
        <f t="shared" si="6"/>
        <v>10.440306508910551</v>
      </c>
      <c r="I69" s="32" t="str">
        <f t="shared" si="7"/>
        <v>КРИТИЧНО</v>
      </c>
    </row>
    <row r="70" spans="2:9" ht="15" thickBot="1" x14ac:dyDescent="0.35">
      <c r="B70" s="24"/>
      <c r="C70" s="9">
        <v>4</v>
      </c>
      <c r="D70" s="12">
        <v>1</v>
      </c>
      <c r="E70" s="25">
        <v>5</v>
      </c>
      <c r="F70" s="15" t="str">
        <f t="shared" si="4"/>
        <v>СООТВЕТСТВУЕТ</v>
      </c>
      <c r="G70" s="15" t="str">
        <f t="shared" si="5"/>
        <v>СООТВЕТСТВУЕТ</v>
      </c>
      <c r="H70" s="30">
        <f t="shared" si="6"/>
        <v>5.0990195135927845</v>
      </c>
      <c r="I70" s="31" t="str">
        <f t="shared" si="7"/>
        <v>НЕ КРИТИЧНО</v>
      </c>
    </row>
    <row r="71" spans="2:9" x14ac:dyDescent="0.3">
      <c r="B71" s="21" t="s">
        <v>39</v>
      </c>
      <c r="C71" s="7">
        <v>1</v>
      </c>
      <c r="D71" s="13">
        <v>1</v>
      </c>
      <c r="E71" s="26">
        <v>6</v>
      </c>
      <c r="F71" s="15" t="str">
        <f t="shared" si="4"/>
        <v>НЕ СООТВЕТСТВУЕТ</v>
      </c>
      <c r="G71" s="15" t="str">
        <f t="shared" si="5"/>
        <v>СООТВЕТСТВУЕТ</v>
      </c>
      <c r="H71" s="30">
        <f t="shared" si="6"/>
        <v>6.0827625302982193</v>
      </c>
      <c r="I71" s="31" t="str">
        <f t="shared" si="7"/>
        <v>НЕ КРИТИЧНО</v>
      </c>
    </row>
    <row r="72" spans="2:9" x14ac:dyDescent="0.3">
      <c r="B72" s="22"/>
      <c r="C72" s="8">
        <v>2</v>
      </c>
      <c r="D72" s="11">
        <v>1</v>
      </c>
      <c r="E72" s="23">
        <v>10</v>
      </c>
      <c r="F72" s="15" t="str">
        <f t="shared" si="4"/>
        <v>НЕ СООТВЕТСТВУЕТ</v>
      </c>
      <c r="G72" s="15" t="str">
        <f t="shared" si="5"/>
        <v>СООТВЕТСТВУЕТ</v>
      </c>
      <c r="H72" s="30">
        <f t="shared" si="6"/>
        <v>10.04987562112089</v>
      </c>
      <c r="I72" s="32" t="str">
        <f t="shared" si="7"/>
        <v>КРИТИЧНО</v>
      </c>
    </row>
    <row r="73" spans="2:9" x14ac:dyDescent="0.3">
      <c r="B73" s="22"/>
      <c r="C73" s="8">
        <v>3</v>
      </c>
      <c r="D73" s="11">
        <v>0</v>
      </c>
      <c r="E73" s="23">
        <v>9</v>
      </c>
      <c r="F73" s="15" t="str">
        <f t="shared" si="4"/>
        <v>НЕ СООТВЕТСТВУЕТ</v>
      </c>
      <c r="G73" s="15" t="str">
        <f t="shared" si="5"/>
        <v>СООТВЕТСТВУЕТ</v>
      </c>
      <c r="H73" s="30">
        <f t="shared" si="6"/>
        <v>9</v>
      </c>
      <c r="I73" s="31" t="str">
        <f t="shared" si="7"/>
        <v>НЕ КРИТИЧНО</v>
      </c>
    </row>
    <row r="74" spans="2:9" ht="15" thickBot="1" x14ac:dyDescent="0.35">
      <c r="B74" s="24"/>
      <c r="C74" s="9">
        <v>4</v>
      </c>
      <c r="D74" s="12">
        <v>1</v>
      </c>
      <c r="E74" s="25">
        <v>7</v>
      </c>
      <c r="F74" s="15" t="str">
        <f t="shared" si="4"/>
        <v>НЕ СООТВЕТСТВУЕТ</v>
      </c>
      <c r="G74" s="15" t="str">
        <f t="shared" si="5"/>
        <v>СООТВЕТСТВУЕТ</v>
      </c>
      <c r="H74" s="30">
        <f t="shared" si="6"/>
        <v>7.0710678118654755</v>
      </c>
      <c r="I74" s="31" t="str">
        <f t="shared" si="7"/>
        <v>НЕ КРИТИЧНО</v>
      </c>
    </row>
    <row r="75" spans="2:9" x14ac:dyDescent="0.3">
      <c r="B75" s="21" t="s">
        <v>36</v>
      </c>
      <c r="C75" s="7">
        <v>1</v>
      </c>
      <c r="D75" s="13">
        <v>8</v>
      </c>
      <c r="E75" s="26">
        <v>5</v>
      </c>
      <c r="F75" s="15" t="str">
        <f t="shared" si="4"/>
        <v>НЕ СООТВЕТСТВУЕТ</v>
      </c>
      <c r="G75" s="15" t="str">
        <f t="shared" si="5"/>
        <v>СООТВЕТСТВУЕТ</v>
      </c>
      <c r="H75" s="30">
        <f t="shared" si="6"/>
        <v>9.4339811320566032</v>
      </c>
      <c r="I75" s="32" t="str">
        <f t="shared" si="7"/>
        <v>КРИТИЧНО</v>
      </c>
    </row>
    <row r="76" spans="2:9" x14ac:dyDescent="0.3">
      <c r="B76" s="22"/>
      <c r="C76" s="8">
        <v>2</v>
      </c>
      <c r="D76" s="11">
        <v>10</v>
      </c>
      <c r="E76" s="23">
        <v>3</v>
      </c>
      <c r="F76" s="15" t="str">
        <f t="shared" si="4"/>
        <v>НЕ СООТВЕТСТВУЕТ</v>
      </c>
      <c r="G76" s="15" t="str">
        <f t="shared" si="5"/>
        <v>СООТВЕТСТВУЕТ</v>
      </c>
      <c r="H76" s="30">
        <f t="shared" si="6"/>
        <v>10.440306508910551</v>
      </c>
      <c r="I76" s="32" t="str">
        <f t="shared" si="7"/>
        <v>КРИТИЧНО</v>
      </c>
    </row>
    <row r="77" spans="2:9" x14ac:dyDescent="0.3">
      <c r="B77" s="22"/>
      <c r="C77" s="8">
        <v>3</v>
      </c>
      <c r="D77" s="11">
        <v>8</v>
      </c>
      <c r="E77" s="23">
        <v>0</v>
      </c>
      <c r="F77" s="15" t="str">
        <f t="shared" si="4"/>
        <v>НЕ СООТВЕТСТВУЕТ</v>
      </c>
      <c r="G77" s="15" t="str">
        <f t="shared" si="5"/>
        <v>СООТВЕТСТВУЕТ</v>
      </c>
      <c r="H77" s="30">
        <f t="shared" si="6"/>
        <v>8</v>
      </c>
      <c r="I77" s="31" t="str">
        <f t="shared" si="7"/>
        <v>НЕ КРИТИЧНО</v>
      </c>
    </row>
    <row r="78" spans="2:9" ht="15" thickBot="1" x14ac:dyDescent="0.35">
      <c r="B78" s="24"/>
      <c r="C78" s="9">
        <v>4</v>
      </c>
      <c r="D78" s="12">
        <v>3</v>
      </c>
      <c r="E78" s="25">
        <v>1</v>
      </c>
      <c r="F78" s="15" t="str">
        <f t="shared" si="4"/>
        <v>СООТВЕТСТВУЕТ</v>
      </c>
      <c r="G78" s="15" t="str">
        <f t="shared" si="5"/>
        <v>СООТВЕТСТВУЕТ</v>
      </c>
      <c r="H78" s="30">
        <f t="shared" si="6"/>
        <v>3.1622776601683795</v>
      </c>
      <c r="I78" s="31" t="str">
        <f t="shared" si="7"/>
        <v>НЕ КРИТИЧНО</v>
      </c>
    </row>
    <row r="79" spans="2:9" x14ac:dyDescent="0.3">
      <c r="B79" s="21" t="s">
        <v>40</v>
      </c>
      <c r="C79" s="7">
        <v>1</v>
      </c>
      <c r="D79" s="13">
        <v>3</v>
      </c>
      <c r="E79" s="26">
        <v>15</v>
      </c>
      <c r="F79" s="15" t="str">
        <f t="shared" si="4"/>
        <v>НЕ СООТВЕТСТВУЕТ</v>
      </c>
      <c r="G79" s="15" t="str">
        <f t="shared" si="5"/>
        <v>НЕ СООТВЕТСТВУЕТ</v>
      </c>
      <c r="H79" s="30">
        <f t="shared" si="6"/>
        <v>15.297058540778355</v>
      </c>
      <c r="I79" s="32" t="str">
        <f t="shared" si="7"/>
        <v>КРИТИЧНО</v>
      </c>
    </row>
    <row r="80" spans="2:9" x14ac:dyDescent="0.3">
      <c r="B80" s="22"/>
      <c r="C80" s="8">
        <v>2</v>
      </c>
      <c r="D80" s="11">
        <v>2</v>
      </c>
      <c r="E80" s="23">
        <v>9</v>
      </c>
      <c r="F80" s="15" t="str">
        <f t="shared" si="4"/>
        <v>НЕ СООТВЕТСТВУЕТ</v>
      </c>
      <c r="G80" s="15" t="str">
        <f t="shared" si="5"/>
        <v>СООТВЕТСТВУЕТ</v>
      </c>
      <c r="H80" s="30">
        <f t="shared" si="6"/>
        <v>9.2195444572928871</v>
      </c>
      <c r="I80" s="32" t="str">
        <f t="shared" si="7"/>
        <v>КРИТИЧНО</v>
      </c>
    </row>
    <row r="81" spans="2:9" x14ac:dyDescent="0.3">
      <c r="B81" s="22"/>
      <c r="C81" s="8">
        <v>3</v>
      </c>
      <c r="D81" s="11">
        <v>3</v>
      </c>
      <c r="E81" s="23">
        <v>10</v>
      </c>
      <c r="F81" s="15" t="str">
        <f t="shared" si="4"/>
        <v>НЕ СООТВЕТСТВУЕТ</v>
      </c>
      <c r="G81" s="15" t="str">
        <f t="shared" si="5"/>
        <v>СООТВЕТСТВУЕТ</v>
      </c>
      <c r="H81" s="30">
        <f t="shared" si="6"/>
        <v>10.440306508910551</v>
      </c>
      <c r="I81" s="32" t="str">
        <f t="shared" si="7"/>
        <v>КРИТИЧНО</v>
      </c>
    </row>
    <row r="82" spans="2:9" ht="15" thickBot="1" x14ac:dyDescent="0.35">
      <c r="B82" s="24"/>
      <c r="C82" s="9">
        <v>4</v>
      </c>
      <c r="D82" s="12">
        <v>2</v>
      </c>
      <c r="E82" s="25">
        <v>14</v>
      </c>
      <c r="F82" s="15" t="str">
        <f t="shared" si="4"/>
        <v>НЕ СООТВЕТСТВУЕТ</v>
      </c>
      <c r="G82" s="15" t="str">
        <f t="shared" si="5"/>
        <v>НЕ СООТВЕТСТВУЕТ</v>
      </c>
      <c r="H82" s="30">
        <f t="shared" si="6"/>
        <v>14.142135623730951</v>
      </c>
      <c r="I82" s="32" t="str">
        <f t="shared" si="7"/>
        <v>КРИТИЧНО</v>
      </c>
    </row>
    <row r="83" spans="2:9" x14ac:dyDescent="0.3">
      <c r="B83" s="21" t="s">
        <v>37</v>
      </c>
      <c r="C83" s="7">
        <v>1</v>
      </c>
      <c r="D83" s="13">
        <v>15</v>
      </c>
      <c r="E83" s="26">
        <v>14</v>
      </c>
      <c r="F83" s="15" t="str">
        <f t="shared" si="4"/>
        <v>НЕ СООТВЕТСТВУЕТ</v>
      </c>
      <c r="G83" s="15" t="str">
        <f t="shared" si="5"/>
        <v>НЕ СООТВЕТСТВУЕТ</v>
      </c>
      <c r="H83" s="30">
        <f t="shared" si="6"/>
        <v>20.518284528683193</v>
      </c>
      <c r="I83" s="32" t="str">
        <f t="shared" si="7"/>
        <v>КРИТИЧНО</v>
      </c>
    </row>
    <row r="84" spans="2:9" x14ac:dyDescent="0.3">
      <c r="B84" s="22"/>
      <c r="C84" s="8">
        <v>2</v>
      </c>
      <c r="D84" s="11">
        <v>15</v>
      </c>
      <c r="E84" s="23">
        <v>16</v>
      </c>
      <c r="F84" s="15" t="str">
        <f t="shared" si="4"/>
        <v>НЕ СООТВЕТСТВУЕТ</v>
      </c>
      <c r="G84" s="15" t="str">
        <f t="shared" si="5"/>
        <v>НЕ СООТВЕТСТВУЕТ</v>
      </c>
      <c r="H84" s="30">
        <f t="shared" si="6"/>
        <v>21.931712199461309</v>
      </c>
      <c r="I84" s="32" t="str">
        <f t="shared" si="7"/>
        <v>КРИТИЧНО</v>
      </c>
    </row>
    <row r="85" spans="2:9" x14ac:dyDescent="0.3">
      <c r="B85" s="22"/>
      <c r="C85" s="8">
        <v>3</v>
      </c>
      <c r="D85" s="11">
        <v>12</v>
      </c>
      <c r="E85" s="23">
        <v>4</v>
      </c>
      <c r="F85" s="15" t="str">
        <f t="shared" si="4"/>
        <v>НЕ СООТВЕТСТВУЕТ</v>
      </c>
      <c r="G85" s="15" t="str">
        <f t="shared" si="5"/>
        <v>НЕ СООТВЕТСТВУЕТ</v>
      </c>
      <c r="H85" s="30">
        <f t="shared" si="6"/>
        <v>12.649110640673518</v>
      </c>
      <c r="I85" s="32" t="str">
        <f t="shared" si="7"/>
        <v>КРИТИЧНО</v>
      </c>
    </row>
    <row r="86" spans="2:9" ht="15" thickBot="1" x14ac:dyDescent="0.35">
      <c r="B86" s="24"/>
      <c r="C86" s="9">
        <v>4</v>
      </c>
      <c r="D86" s="12">
        <v>13</v>
      </c>
      <c r="E86" s="25">
        <v>10</v>
      </c>
      <c r="F86" s="15" t="str">
        <f t="shared" si="4"/>
        <v>НЕ СООТВЕТСТВУЕТ</v>
      </c>
      <c r="G86" s="15" t="str">
        <f t="shared" si="5"/>
        <v>НЕ СООТВЕТСТВУЕТ</v>
      </c>
      <c r="H86" s="30">
        <f t="shared" si="6"/>
        <v>16.401219466856727</v>
      </c>
      <c r="I86" s="32" t="str">
        <f t="shared" si="7"/>
        <v>КРИТИЧНО</v>
      </c>
    </row>
    <row r="87" spans="2:9" x14ac:dyDescent="0.3">
      <c r="B87" s="21" t="s">
        <v>41</v>
      </c>
      <c r="C87" s="7">
        <v>1</v>
      </c>
      <c r="D87" s="13">
        <v>9</v>
      </c>
      <c r="E87" s="26">
        <v>4</v>
      </c>
      <c r="F87" s="15" t="str">
        <f t="shared" si="4"/>
        <v>НЕ СООТВЕТСТВУЕТ</v>
      </c>
      <c r="G87" s="15" t="str">
        <f t="shared" si="5"/>
        <v>СООТВЕТСТВУЕТ</v>
      </c>
      <c r="H87" s="30">
        <f t="shared" si="6"/>
        <v>9.8488578017961039</v>
      </c>
      <c r="I87" s="32" t="str">
        <f t="shared" si="7"/>
        <v>КРИТИЧНО</v>
      </c>
    </row>
    <row r="88" spans="2:9" x14ac:dyDescent="0.3">
      <c r="B88" s="22"/>
      <c r="C88" s="8">
        <v>2</v>
      </c>
      <c r="D88" s="11">
        <v>2</v>
      </c>
      <c r="E88" s="23">
        <v>2</v>
      </c>
      <c r="F88" s="15" t="str">
        <f t="shared" si="4"/>
        <v>СООТВЕТСТВУЕТ</v>
      </c>
      <c r="G88" s="15" t="str">
        <f t="shared" si="5"/>
        <v>СООТВЕТСТВУЕТ</v>
      </c>
      <c r="H88" s="30">
        <f t="shared" si="6"/>
        <v>2.8284271247461903</v>
      </c>
      <c r="I88" s="31" t="str">
        <f t="shared" si="7"/>
        <v>НЕ КРИТИЧНО</v>
      </c>
    </row>
    <row r="89" spans="2:9" x14ac:dyDescent="0.3">
      <c r="B89" s="22"/>
      <c r="C89" s="8">
        <v>3</v>
      </c>
      <c r="D89" s="11">
        <v>7</v>
      </c>
      <c r="E89" s="23">
        <v>1</v>
      </c>
      <c r="F89" s="15" t="str">
        <f t="shared" si="4"/>
        <v>НЕ СООТВЕТСТВУЕТ</v>
      </c>
      <c r="G89" s="15" t="str">
        <f t="shared" si="5"/>
        <v>СООТВЕТСТВУЕТ</v>
      </c>
      <c r="H89" s="30">
        <f t="shared" si="6"/>
        <v>7.0710678118654755</v>
      </c>
      <c r="I89" s="31" t="str">
        <f t="shared" si="7"/>
        <v>НЕ КРИТИЧНО</v>
      </c>
    </row>
    <row r="90" spans="2:9" ht="15" thickBot="1" x14ac:dyDescent="0.35">
      <c r="B90" s="24"/>
      <c r="C90" s="9">
        <v>4</v>
      </c>
      <c r="D90" s="12">
        <v>6</v>
      </c>
      <c r="E90" s="25">
        <v>5</v>
      </c>
      <c r="F90" s="15" t="str">
        <f t="shared" si="4"/>
        <v>НЕ СООТВЕТСТВУЕТ</v>
      </c>
      <c r="G90" s="15" t="str">
        <f t="shared" si="5"/>
        <v>СООТВЕТСТВУЕТ</v>
      </c>
      <c r="H90" s="30">
        <f t="shared" si="6"/>
        <v>7.810249675906654</v>
      </c>
      <c r="I90" s="31" t="str">
        <f t="shared" si="7"/>
        <v>НЕ КРИТИЧНО</v>
      </c>
    </row>
    <row r="91" spans="2:9" x14ac:dyDescent="0.3">
      <c r="B91" s="21" t="s">
        <v>42</v>
      </c>
      <c r="C91" s="7">
        <v>1</v>
      </c>
      <c r="D91" s="13">
        <v>19</v>
      </c>
      <c r="E91" s="26">
        <v>5</v>
      </c>
      <c r="F91" s="15" t="str">
        <f t="shared" si="4"/>
        <v>НЕ СООТВЕТСТВУЕТ</v>
      </c>
      <c r="G91" s="15" t="str">
        <f t="shared" si="5"/>
        <v>НЕ СООТВЕТСТВУЕТ</v>
      </c>
      <c r="H91" s="30">
        <f t="shared" si="6"/>
        <v>19.646882704388499</v>
      </c>
      <c r="I91" s="32" t="str">
        <f t="shared" si="7"/>
        <v>КРИТИЧНО</v>
      </c>
    </row>
    <row r="92" spans="2:9" x14ac:dyDescent="0.3">
      <c r="B92" s="22"/>
      <c r="C92" s="8">
        <v>2</v>
      </c>
      <c r="D92" s="11">
        <v>14</v>
      </c>
      <c r="E92" s="23">
        <v>8</v>
      </c>
      <c r="F92" s="15" t="str">
        <f t="shared" si="4"/>
        <v>НЕ СООТВЕТСТВУЕТ</v>
      </c>
      <c r="G92" s="15" t="str">
        <f t="shared" si="5"/>
        <v>НЕ СООТВЕТСТВУЕТ</v>
      </c>
      <c r="H92" s="30">
        <f t="shared" si="6"/>
        <v>16.124515496597098</v>
      </c>
      <c r="I92" s="32" t="str">
        <f t="shared" si="7"/>
        <v>КРИТИЧНО</v>
      </c>
    </row>
    <row r="93" spans="2:9" x14ac:dyDescent="0.3">
      <c r="B93" s="22"/>
      <c r="C93" s="8">
        <v>3</v>
      </c>
      <c r="D93" s="11">
        <v>17</v>
      </c>
      <c r="E93" s="23">
        <v>4</v>
      </c>
      <c r="F93" s="15" t="str">
        <f t="shared" si="4"/>
        <v>НЕ СООТВЕТСТВУЕТ</v>
      </c>
      <c r="G93" s="15" t="str">
        <f t="shared" si="5"/>
        <v>НЕ СООТВЕТСТВУЕТ</v>
      </c>
      <c r="H93" s="30">
        <f t="shared" si="6"/>
        <v>17.464249196572979</v>
      </c>
      <c r="I93" s="32" t="str">
        <f t="shared" si="7"/>
        <v>КРИТИЧНО</v>
      </c>
    </row>
    <row r="94" spans="2:9" ht="15" thickBot="1" x14ac:dyDescent="0.35">
      <c r="B94" s="24"/>
      <c r="C94" s="9">
        <v>4</v>
      </c>
      <c r="D94" s="12">
        <v>20</v>
      </c>
      <c r="E94" s="25">
        <v>5</v>
      </c>
      <c r="F94" s="15" t="str">
        <f t="shared" si="4"/>
        <v>НЕ СООТВЕТСТВУЕТ</v>
      </c>
      <c r="G94" s="15" t="str">
        <f t="shared" si="5"/>
        <v>НЕ СООТВЕТСТВУЕТ</v>
      </c>
      <c r="H94" s="30">
        <f t="shared" si="6"/>
        <v>20.615528128088304</v>
      </c>
      <c r="I94" s="32" t="str">
        <f t="shared" si="7"/>
        <v>КРИТИЧНО</v>
      </c>
    </row>
    <row r="95" spans="2:9" x14ac:dyDescent="0.3">
      <c r="B95" s="21" t="s">
        <v>6</v>
      </c>
      <c r="C95" s="7">
        <v>1</v>
      </c>
      <c r="D95" s="13">
        <v>8</v>
      </c>
      <c r="E95" s="26">
        <v>5</v>
      </c>
      <c r="F95" s="15" t="str">
        <f t="shared" si="4"/>
        <v>НЕ СООТВЕТСТВУЕТ</v>
      </c>
      <c r="G95" s="15" t="str">
        <f t="shared" si="5"/>
        <v>СООТВЕТСТВУЕТ</v>
      </c>
      <c r="H95" s="30">
        <f t="shared" si="6"/>
        <v>9.4339811320566032</v>
      </c>
      <c r="I95" s="32" t="str">
        <f t="shared" si="7"/>
        <v>КРИТИЧНО</v>
      </c>
    </row>
    <row r="96" spans="2:9" x14ac:dyDescent="0.3">
      <c r="B96" s="22"/>
      <c r="C96" s="8">
        <v>2</v>
      </c>
      <c r="D96" s="11">
        <v>11</v>
      </c>
      <c r="E96" s="23">
        <v>12</v>
      </c>
      <c r="F96" s="15" t="str">
        <f t="shared" si="4"/>
        <v>НЕ СООТВЕТСТВУЕТ</v>
      </c>
      <c r="G96" s="15" t="str">
        <f t="shared" si="5"/>
        <v>НЕ СООТВЕТСТВУЕТ</v>
      </c>
      <c r="H96" s="30">
        <f t="shared" si="6"/>
        <v>16.278820596099706</v>
      </c>
      <c r="I96" s="32" t="str">
        <f t="shared" si="7"/>
        <v>КРИТИЧНО</v>
      </c>
    </row>
    <row r="97" spans="2:9" x14ac:dyDescent="0.3">
      <c r="B97" s="22"/>
      <c r="C97" s="8">
        <v>3</v>
      </c>
      <c r="D97" s="11">
        <v>11</v>
      </c>
      <c r="E97" s="23">
        <v>11</v>
      </c>
      <c r="F97" s="15" t="str">
        <f t="shared" si="4"/>
        <v>НЕ СООТВЕТСТВУЕТ</v>
      </c>
      <c r="G97" s="15" t="str">
        <f t="shared" si="5"/>
        <v>НЕ СООТВЕТСТВУЕТ</v>
      </c>
      <c r="H97" s="30">
        <f t="shared" si="6"/>
        <v>15.556349186104045</v>
      </c>
      <c r="I97" s="32" t="str">
        <f t="shared" si="7"/>
        <v>КРИТИЧНО</v>
      </c>
    </row>
    <row r="98" spans="2:9" ht="15" thickBot="1" x14ac:dyDescent="0.35">
      <c r="B98" s="24"/>
      <c r="C98" s="9">
        <v>4</v>
      </c>
      <c r="D98" s="12">
        <v>8</v>
      </c>
      <c r="E98" s="25">
        <v>9</v>
      </c>
      <c r="F98" s="15" t="str">
        <f t="shared" si="4"/>
        <v>НЕ СООТВЕТСТВУЕТ</v>
      </c>
      <c r="G98" s="15" t="str">
        <f t="shared" si="5"/>
        <v>СООТВЕТСТВУЕТ</v>
      </c>
      <c r="H98" s="30">
        <f t="shared" si="6"/>
        <v>12.041594578792296</v>
      </c>
      <c r="I98" s="32" t="str">
        <f t="shared" si="7"/>
        <v>КРИТИЧНО</v>
      </c>
    </row>
    <row r="99" spans="2:9" x14ac:dyDescent="0.3">
      <c r="B99" s="21" t="s">
        <v>9</v>
      </c>
      <c r="C99" s="7">
        <v>1</v>
      </c>
      <c r="D99" s="13">
        <v>16</v>
      </c>
      <c r="E99" s="26">
        <v>11</v>
      </c>
      <c r="F99" s="15" t="str">
        <f t="shared" si="4"/>
        <v>НЕ СООТВЕТСТВУЕТ</v>
      </c>
      <c r="G99" s="15" t="str">
        <f t="shared" si="5"/>
        <v>НЕ СООТВЕТСТВУЕТ</v>
      </c>
      <c r="H99" s="30">
        <f t="shared" si="6"/>
        <v>19.416487838947599</v>
      </c>
      <c r="I99" s="32" t="str">
        <f t="shared" si="7"/>
        <v>КРИТИЧНО</v>
      </c>
    </row>
    <row r="100" spans="2:9" x14ac:dyDescent="0.3">
      <c r="B100" s="22"/>
      <c r="C100" s="8">
        <v>2</v>
      </c>
      <c r="D100" s="11">
        <v>11</v>
      </c>
      <c r="E100" s="23">
        <v>15</v>
      </c>
      <c r="F100" s="15" t="str">
        <f t="shared" si="4"/>
        <v>НЕ СООТВЕТСТВУЕТ</v>
      </c>
      <c r="G100" s="15" t="str">
        <f t="shared" si="5"/>
        <v>НЕ СООТВЕТСТВУЕТ</v>
      </c>
      <c r="H100" s="30">
        <f t="shared" si="6"/>
        <v>18.601075237738275</v>
      </c>
      <c r="I100" s="32" t="str">
        <f t="shared" si="7"/>
        <v>КРИТИЧНО</v>
      </c>
    </row>
    <row r="101" spans="2:9" x14ac:dyDescent="0.3">
      <c r="B101" s="22"/>
      <c r="C101" s="8">
        <v>3</v>
      </c>
      <c r="D101" s="11">
        <v>10</v>
      </c>
      <c r="E101" s="23">
        <v>8</v>
      </c>
      <c r="F101" s="15" t="str">
        <f t="shared" si="4"/>
        <v>НЕ СООТВЕТСТВУЕТ</v>
      </c>
      <c r="G101" s="15" t="str">
        <f t="shared" si="5"/>
        <v>СООТВЕТСТВУЕТ</v>
      </c>
      <c r="H101" s="30">
        <f t="shared" si="6"/>
        <v>12.806248474865697</v>
      </c>
      <c r="I101" s="32" t="str">
        <f t="shared" si="7"/>
        <v>КРИТИЧНО</v>
      </c>
    </row>
    <row r="102" spans="2:9" ht="15" thickBot="1" x14ac:dyDescent="0.35">
      <c r="B102" s="24"/>
      <c r="C102" s="9">
        <v>4</v>
      </c>
      <c r="D102" s="12">
        <v>10</v>
      </c>
      <c r="E102" s="25">
        <v>8</v>
      </c>
      <c r="F102" s="15" t="str">
        <f t="shared" si="4"/>
        <v>НЕ СООТВЕТСТВУЕТ</v>
      </c>
      <c r="G102" s="15" t="str">
        <f t="shared" si="5"/>
        <v>СООТВЕТСТВУЕТ</v>
      </c>
      <c r="H102" s="30">
        <f t="shared" si="6"/>
        <v>12.806248474865697</v>
      </c>
      <c r="I102" s="32" t="str">
        <f t="shared" si="7"/>
        <v>КРИТИЧНО</v>
      </c>
    </row>
    <row r="103" spans="2:9" x14ac:dyDescent="0.3">
      <c r="B103" s="21" t="s">
        <v>12</v>
      </c>
      <c r="C103" s="7">
        <v>1</v>
      </c>
      <c r="D103" s="13">
        <v>5</v>
      </c>
      <c r="E103" s="26">
        <v>5</v>
      </c>
      <c r="F103" s="15" t="str">
        <f t="shared" si="4"/>
        <v>СООТВЕТСТВУЕТ</v>
      </c>
      <c r="G103" s="15" t="str">
        <f t="shared" si="5"/>
        <v>СООТВЕТСТВУЕТ</v>
      </c>
      <c r="H103" s="30">
        <f t="shared" si="6"/>
        <v>7.0710678118654755</v>
      </c>
      <c r="I103" s="31" t="str">
        <f t="shared" si="7"/>
        <v>НЕ КРИТИЧНО</v>
      </c>
    </row>
    <row r="104" spans="2:9" x14ac:dyDescent="0.3">
      <c r="B104" s="22"/>
      <c r="C104" s="8">
        <v>2</v>
      </c>
      <c r="D104" s="11">
        <v>8</v>
      </c>
      <c r="E104" s="23">
        <v>4</v>
      </c>
      <c r="F104" s="15" t="str">
        <f t="shared" si="4"/>
        <v>НЕ СООТВЕТСТВУЕТ</v>
      </c>
      <c r="G104" s="15" t="str">
        <f t="shared" si="5"/>
        <v>СООТВЕТСТВУЕТ</v>
      </c>
      <c r="H104" s="30">
        <f t="shared" si="6"/>
        <v>8.9442719099991592</v>
      </c>
      <c r="I104" s="31" t="str">
        <f t="shared" si="7"/>
        <v>НЕ КРИТИЧНО</v>
      </c>
    </row>
    <row r="105" spans="2:9" x14ac:dyDescent="0.3">
      <c r="B105" s="22"/>
      <c r="C105" s="8">
        <v>3</v>
      </c>
      <c r="D105" s="11">
        <v>10</v>
      </c>
      <c r="E105" s="23">
        <v>10</v>
      </c>
      <c r="F105" s="15" t="str">
        <f t="shared" si="4"/>
        <v>НЕ СООТВЕТСТВУЕТ</v>
      </c>
      <c r="G105" s="15" t="str">
        <f t="shared" si="5"/>
        <v>СООТВЕТСТВУЕТ</v>
      </c>
      <c r="H105" s="30">
        <f t="shared" si="6"/>
        <v>14.142135623730951</v>
      </c>
      <c r="I105" s="32" t="str">
        <f t="shared" si="7"/>
        <v>КРИТИЧНО</v>
      </c>
    </row>
    <row r="106" spans="2:9" ht="15" thickBot="1" x14ac:dyDescent="0.35">
      <c r="B106" s="24"/>
      <c r="C106" s="9">
        <v>4</v>
      </c>
      <c r="D106" s="12">
        <v>6</v>
      </c>
      <c r="E106" s="25">
        <v>10</v>
      </c>
      <c r="F106" s="15" t="str">
        <f t="shared" si="4"/>
        <v>НЕ СООТВЕТСТВУЕТ</v>
      </c>
      <c r="G106" s="15" t="str">
        <f t="shared" si="5"/>
        <v>СООТВЕТСТВУЕТ</v>
      </c>
      <c r="H106" s="30">
        <f t="shared" si="6"/>
        <v>11.661903789690601</v>
      </c>
      <c r="I106" s="32" t="str">
        <f t="shared" si="7"/>
        <v>КРИТИЧНО</v>
      </c>
    </row>
    <row r="107" spans="2:9" x14ac:dyDescent="0.3">
      <c r="B107" s="21" t="s">
        <v>15</v>
      </c>
      <c r="C107" s="7">
        <v>1</v>
      </c>
      <c r="D107" s="13">
        <v>19</v>
      </c>
      <c r="E107" s="26">
        <v>12</v>
      </c>
      <c r="F107" s="15" t="str">
        <f t="shared" ref="F107:F170" si="8">IF(AND(ABS(D107)&lt;=5,ABS(E107)&lt;=5),"СООТВЕТСТВУЕТ","НЕ СООТВЕТСТВУЕТ")</f>
        <v>НЕ СООТВЕТСТВУЕТ</v>
      </c>
      <c r="G107" s="15" t="str">
        <f t="shared" ref="G107:G170" si="9">IF(AND(ABS(D107)&lt;=10,ABS(E107)&lt;=10),"СООТВЕТСТВУЕТ","НЕ СООТВЕТСТВУЕТ")</f>
        <v>НЕ СООТВЕТСТВУЕТ</v>
      </c>
      <c r="H107" s="30">
        <f t="shared" si="6"/>
        <v>22.472205054244231</v>
      </c>
      <c r="I107" s="32" t="str">
        <f t="shared" si="7"/>
        <v>КРИТИЧНО</v>
      </c>
    </row>
    <row r="108" spans="2:9" x14ac:dyDescent="0.3">
      <c r="B108" s="22"/>
      <c r="C108" s="8">
        <v>2</v>
      </c>
      <c r="D108" s="11">
        <v>15</v>
      </c>
      <c r="E108" s="23">
        <v>7</v>
      </c>
      <c r="F108" s="15" t="str">
        <f t="shared" si="8"/>
        <v>НЕ СООТВЕТСТВУЕТ</v>
      </c>
      <c r="G108" s="15" t="str">
        <f t="shared" si="9"/>
        <v>НЕ СООТВЕТСТВУЕТ</v>
      </c>
      <c r="H108" s="30">
        <f t="shared" si="6"/>
        <v>16.552945357246848</v>
      </c>
      <c r="I108" s="32" t="str">
        <f t="shared" si="7"/>
        <v>КРИТИЧНО</v>
      </c>
    </row>
    <row r="109" spans="2:9" x14ac:dyDescent="0.3">
      <c r="B109" s="22"/>
      <c r="C109" s="8">
        <v>3</v>
      </c>
      <c r="D109" s="11">
        <v>11</v>
      </c>
      <c r="E109" s="23">
        <v>10</v>
      </c>
      <c r="F109" s="15" t="str">
        <f t="shared" si="8"/>
        <v>НЕ СООТВЕТСТВУЕТ</v>
      </c>
      <c r="G109" s="15" t="str">
        <f t="shared" si="9"/>
        <v>НЕ СООТВЕТСТВУЕТ</v>
      </c>
      <c r="H109" s="30">
        <f t="shared" si="6"/>
        <v>14.866068747318506</v>
      </c>
      <c r="I109" s="32" t="str">
        <f t="shared" si="7"/>
        <v>КРИТИЧНО</v>
      </c>
    </row>
    <row r="110" spans="2:9" ht="15" thickBot="1" x14ac:dyDescent="0.35">
      <c r="B110" s="24"/>
      <c r="C110" s="9">
        <v>4</v>
      </c>
      <c r="D110" s="12">
        <v>18</v>
      </c>
      <c r="E110" s="25">
        <v>10</v>
      </c>
      <c r="F110" s="15" t="str">
        <f t="shared" si="8"/>
        <v>НЕ СООТВЕТСТВУЕТ</v>
      </c>
      <c r="G110" s="15" t="str">
        <f t="shared" si="9"/>
        <v>НЕ СООТВЕТСТВУЕТ</v>
      </c>
      <c r="H110" s="30">
        <f t="shared" si="6"/>
        <v>20.591260281974002</v>
      </c>
      <c r="I110" s="32" t="str">
        <f t="shared" si="7"/>
        <v>КРИТИЧНО</v>
      </c>
    </row>
    <row r="111" spans="2:9" x14ac:dyDescent="0.3">
      <c r="B111" s="21" t="s">
        <v>18</v>
      </c>
      <c r="C111" s="7">
        <v>1</v>
      </c>
      <c r="D111" s="13">
        <v>10</v>
      </c>
      <c r="E111" s="26">
        <v>3</v>
      </c>
      <c r="F111" s="15" t="str">
        <f t="shared" si="8"/>
        <v>НЕ СООТВЕТСТВУЕТ</v>
      </c>
      <c r="G111" s="15" t="str">
        <f t="shared" si="9"/>
        <v>СООТВЕТСТВУЕТ</v>
      </c>
      <c r="H111" s="30">
        <f t="shared" si="6"/>
        <v>10.440306508910551</v>
      </c>
      <c r="I111" s="32" t="str">
        <f t="shared" si="7"/>
        <v>КРИТИЧНО</v>
      </c>
    </row>
    <row r="112" spans="2:9" x14ac:dyDescent="0.3">
      <c r="B112" s="22"/>
      <c r="C112" s="8">
        <v>2</v>
      </c>
      <c r="D112" s="11">
        <v>6</v>
      </c>
      <c r="E112" s="23">
        <v>0</v>
      </c>
      <c r="F112" s="15" t="str">
        <f t="shared" si="8"/>
        <v>НЕ СООТВЕТСТВУЕТ</v>
      </c>
      <c r="G112" s="15" t="str">
        <f t="shared" si="9"/>
        <v>СООТВЕТСТВУЕТ</v>
      </c>
      <c r="H112" s="30">
        <f t="shared" si="6"/>
        <v>6</v>
      </c>
      <c r="I112" s="31" t="str">
        <f t="shared" si="7"/>
        <v>НЕ КРИТИЧНО</v>
      </c>
    </row>
    <row r="113" spans="2:9" x14ac:dyDescent="0.3">
      <c r="B113" s="22"/>
      <c r="C113" s="8">
        <v>3</v>
      </c>
      <c r="D113" s="11">
        <v>8</v>
      </c>
      <c r="E113" s="23">
        <v>4</v>
      </c>
      <c r="F113" s="15" t="str">
        <f t="shared" si="8"/>
        <v>НЕ СООТВЕТСТВУЕТ</v>
      </c>
      <c r="G113" s="15" t="str">
        <f t="shared" si="9"/>
        <v>СООТВЕТСТВУЕТ</v>
      </c>
      <c r="H113" s="30">
        <f t="shared" si="6"/>
        <v>8.9442719099991592</v>
      </c>
      <c r="I113" s="31" t="str">
        <f t="shared" si="7"/>
        <v>НЕ КРИТИЧНО</v>
      </c>
    </row>
    <row r="114" spans="2:9" ht="15" thickBot="1" x14ac:dyDescent="0.35">
      <c r="B114" s="24"/>
      <c r="C114" s="9">
        <v>4</v>
      </c>
      <c r="D114" s="12">
        <v>8</v>
      </c>
      <c r="E114" s="25">
        <v>2</v>
      </c>
      <c r="F114" s="15" t="str">
        <f t="shared" si="8"/>
        <v>НЕ СООТВЕТСТВУЕТ</v>
      </c>
      <c r="G114" s="15" t="str">
        <f t="shared" si="9"/>
        <v>СООТВЕТСТВУЕТ</v>
      </c>
      <c r="H114" s="30">
        <f t="shared" si="6"/>
        <v>8.2462112512353212</v>
      </c>
      <c r="I114" s="31" t="str">
        <f t="shared" si="7"/>
        <v>НЕ КРИТИЧНО</v>
      </c>
    </row>
    <row r="115" spans="2:9" x14ac:dyDescent="0.3">
      <c r="B115" s="21" t="s">
        <v>21</v>
      </c>
      <c r="C115" s="7">
        <v>1</v>
      </c>
      <c r="D115" s="13">
        <v>11</v>
      </c>
      <c r="E115" s="26">
        <v>8</v>
      </c>
      <c r="F115" s="15" t="str">
        <f t="shared" si="8"/>
        <v>НЕ СООТВЕТСТВУЕТ</v>
      </c>
      <c r="G115" s="15" t="str">
        <f t="shared" si="9"/>
        <v>НЕ СООТВЕТСТВУЕТ</v>
      </c>
      <c r="H115" s="30">
        <f t="shared" si="6"/>
        <v>13.601470508735444</v>
      </c>
      <c r="I115" s="32" t="str">
        <f t="shared" si="7"/>
        <v>КРИТИЧНО</v>
      </c>
    </row>
    <row r="116" spans="2:9" x14ac:dyDescent="0.3">
      <c r="B116" s="22"/>
      <c r="C116" s="8">
        <v>2</v>
      </c>
      <c r="D116" s="11">
        <v>8</v>
      </c>
      <c r="E116" s="23">
        <v>12</v>
      </c>
      <c r="F116" s="15" t="str">
        <f t="shared" si="8"/>
        <v>НЕ СООТВЕТСТВУЕТ</v>
      </c>
      <c r="G116" s="15" t="str">
        <f t="shared" si="9"/>
        <v>НЕ СООТВЕТСТВУЕТ</v>
      </c>
      <c r="H116" s="30">
        <f t="shared" si="6"/>
        <v>14.422205101855956</v>
      </c>
      <c r="I116" s="32" t="str">
        <f t="shared" si="7"/>
        <v>КРИТИЧНО</v>
      </c>
    </row>
    <row r="117" spans="2:9" x14ac:dyDescent="0.3">
      <c r="B117" s="22"/>
      <c r="C117" s="8">
        <v>3</v>
      </c>
      <c r="D117" s="11">
        <v>12</v>
      </c>
      <c r="E117" s="23">
        <v>12</v>
      </c>
      <c r="F117" s="15" t="str">
        <f t="shared" si="8"/>
        <v>НЕ СООТВЕТСТВУЕТ</v>
      </c>
      <c r="G117" s="15" t="str">
        <f t="shared" si="9"/>
        <v>НЕ СООТВЕТСТВУЕТ</v>
      </c>
      <c r="H117" s="30">
        <f t="shared" si="6"/>
        <v>16.970562748477139</v>
      </c>
      <c r="I117" s="32" t="str">
        <f t="shared" si="7"/>
        <v>КРИТИЧНО</v>
      </c>
    </row>
    <row r="118" spans="2:9" ht="15" thickBot="1" x14ac:dyDescent="0.35">
      <c r="B118" s="24"/>
      <c r="C118" s="9">
        <v>4</v>
      </c>
      <c r="D118" s="12">
        <v>13</v>
      </c>
      <c r="E118" s="25">
        <v>17</v>
      </c>
      <c r="F118" s="15" t="str">
        <f t="shared" si="8"/>
        <v>НЕ СООТВЕТСТВУЕТ</v>
      </c>
      <c r="G118" s="15" t="str">
        <f t="shared" si="9"/>
        <v>НЕ СООТВЕТСТВУЕТ</v>
      </c>
      <c r="H118" s="30">
        <f t="shared" si="6"/>
        <v>21.400934559032695</v>
      </c>
      <c r="I118" s="32" t="str">
        <f t="shared" si="7"/>
        <v>КРИТИЧНО</v>
      </c>
    </row>
    <row r="119" spans="2:9" x14ac:dyDescent="0.3">
      <c r="B119" s="21" t="s">
        <v>24</v>
      </c>
      <c r="C119" s="7">
        <v>1</v>
      </c>
      <c r="D119" s="13">
        <v>12</v>
      </c>
      <c r="E119" s="26">
        <v>7</v>
      </c>
      <c r="F119" s="15" t="str">
        <f t="shared" si="8"/>
        <v>НЕ СООТВЕТСТВУЕТ</v>
      </c>
      <c r="G119" s="15" t="str">
        <f t="shared" si="9"/>
        <v>НЕ СООТВЕТСТВУЕТ</v>
      </c>
      <c r="H119" s="30">
        <f t="shared" si="6"/>
        <v>13.892443989449804</v>
      </c>
      <c r="I119" s="32" t="str">
        <f t="shared" si="7"/>
        <v>КРИТИЧНО</v>
      </c>
    </row>
    <row r="120" spans="2:9" x14ac:dyDescent="0.3">
      <c r="B120" s="22"/>
      <c r="C120" s="8">
        <v>2</v>
      </c>
      <c r="D120" s="11">
        <v>11</v>
      </c>
      <c r="E120" s="23">
        <v>7</v>
      </c>
      <c r="F120" s="15" t="str">
        <f t="shared" si="8"/>
        <v>НЕ СООТВЕТСТВУЕТ</v>
      </c>
      <c r="G120" s="15" t="str">
        <f t="shared" si="9"/>
        <v>НЕ СООТВЕТСТВУЕТ</v>
      </c>
      <c r="H120" s="30">
        <f t="shared" si="6"/>
        <v>13.038404810405298</v>
      </c>
      <c r="I120" s="32" t="str">
        <f t="shared" si="7"/>
        <v>КРИТИЧНО</v>
      </c>
    </row>
    <row r="121" spans="2:9" x14ac:dyDescent="0.3">
      <c r="B121" s="22"/>
      <c r="C121" s="8">
        <v>3</v>
      </c>
      <c r="D121" s="11">
        <v>7</v>
      </c>
      <c r="E121" s="23">
        <v>7</v>
      </c>
      <c r="F121" s="15" t="str">
        <f t="shared" si="8"/>
        <v>НЕ СООТВЕТСТВУЕТ</v>
      </c>
      <c r="G121" s="15" t="str">
        <f t="shared" si="9"/>
        <v>СООТВЕТСТВУЕТ</v>
      </c>
      <c r="H121" s="30">
        <f t="shared" si="6"/>
        <v>9.8994949366116654</v>
      </c>
      <c r="I121" s="32" t="str">
        <f t="shared" si="7"/>
        <v>КРИТИЧНО</v>
      </c>
    </row>
    <row r="122" spans="2:9" ht="15" thickBot="1" x14ac:dyDescent="0.35">
      <c r="B122" s="24"/>
      <c r="C122" s="9">
        <v>4</v>
      </c>
      <c r="D122" s="12">
        <v>14</v>
      </c>
      <c r="E122" s="25">
        <v>8</v>
      </c>
      <c r="F122" s="15" t="str">
        <f t="shared" si="8"/>
        <v>НЕ СООТВЕТСТВУЕТ</v>
      </c>
      <c r="G122" s="15" t="str">
        <f t="shared" si="9"/>
        <v>НЕ СООТВЕТСТВУЕТ</v>
      </c>
      <c r="H122" s="30">
        <f t="shared" si="6"/>
        <v>16.124515496597098</v>
      </c>
      <c r="I122" s="32" t="str">
        <f t="shared" si="7"/>
        <v>КРИТИЧНО</v>
      </c>
    </row>
    <row r="123" spans="2:9" x14ac:dyDescent="0.3">
      <c r="B123" s="21" t="s">
        <v>27</v>
      </c>
      <c r="C123" s="7">
        <v>1</v>
      </c>
      <c r="D123" s="13">
        <v>6</v>
      </c>
      <c r="E123" s="26">
        <v>4</v>
      </c>
      <c r="F123" s="15" t="str">
        <f t="shared" si="8"/>
        <v>НЕ СООТВЕТСТВУЕТ</v>
      </c>
      <c r="G123" s="15" t="str">
        <f t="shared" si="9"/>
        <v>СООТВЕТСТВУЕТ</v>
      </c>
      <c r="H123" s="30">
        <f t="shared" si="6"/>
        <v>7.2111025509279782</v>
      </c>
      <c r="I123" s="31" t="str">
        <f t="shared" si="7"/>
        <v>НЕ КРИТИЧНО</v>
      </c>
    </row>
    <row r="124" spans="2:9" x14ac:dyDescent="0.3">
      <c r="B124" s="22"/>
      <c r="C124" s="8">
        <v>2</v>
      </c>
      <c r="D124" s="11">
        <v>8</v>
      </c>
      <c r="E124" s="23">
        <v>4</v>
      </c>
      <c r="F124" s="15" t="str">
        <f t="shared" si="8"/>
        <v>НЕ СООТВЕТСТВУЕТ</v>
      </c>
      <c r="G124" s="15" t="str">
        <f t="shared" si="9"/>
        <v>СООТВЕТСТВУЕТ</v>
      </c>
      <c r="H124" s="30">
        <f t="shared" si="6"/>
        <v>8.9442719099991592</v>
      </c>
      <c r="I124" s="31" t="str">
        <f t="shared" si="7"/>
        <v>НЕ КРИТИЧНО</v>
      </c>
    </row>
    <row r="125" spans="2:9" x14ac:dyDescent="0.3">
      <c r="B125" s="22"/>
      <c r="C125" s="8">
        <v>3</v>
      </c>
      <c r="D125" s="11">
        <v>13</v>
      </c>
      <c r="E125" s="23">
        <v>34</v>
      </c>
      <c r="F125" s="15" t="str">
        <f t="shared" si="8"/>
        <v>НЕ СООТВЕТСТВУЕТ</v>
      </c>
      <c r="G125" s="15" t="str">
        <f t="shared" si="9"/>
        <v>НЕ СООТВЕТСТВУЕТ</v>
      </c>
      <c r="H125" s="30">
        <f t="shared" si="6"/>
        <v>36.400549446402593</v>
      </c>
      <c r="I125" s="32" t="str">
        <f t="shared" si="7"/>
        <v>КРИТИЧНО</v>
      </c>
    </row>
    <row r="126" spans="2:9" ht="15" thickBot="1" x14ac:dyDescent="0.35">
      <c r="B126" s="24"/>
      <c r="C126" s="9">
        <v>4</v>
      </c>
      <c r="D126" s="12">
        <v>8</v>
      </c>
      <c r="E126" s="25">
        <v>7</v>
      </c>
      <c r="F126" s="15" t="str">
        <f t="shared" si="8"/>
        <v>НЕ СООТВЕТСТВУЕТ</v>
      </c>
      <c r="G126" s="15" t="str">
        <f t="shared" si="9"/>
        <v>СООТВЕТСТВУЕТ</v>
      </c>
      <c r="H126" s="30">
        <f t="shared" si="6"/>
        <v>10.63014581273465</v>
      </c>
      <c r="I126" s="32" t="str">
        <f t="shared" si="7"/>
        <v>КРИТИЧНО</v>
      </c>
    </row>
    <row r="127" spans="2:9" x14ac:dyDescent="0.3">
      <c r="B127" s="21" t="s">
        <v>30</v>
      </c>
      <c r="C127" s="7">
        <v>1</v>
      </c>
      <c r="D127" s="13">
        <v>1</v>
      </c>
      <c r="E127" s="26">
        <v>5</v>
      </c>
      <c r="F127" s="15" t="str">
        <f t="shared" si="8"/>
        <v>СООТВЕТСТВУЕТ</v>
      </c>
      <c r="G127" s="15" t="str">
        <f t="shared" si="9"/>
        <v>СООТВЕТСТВУЕТ</v>
      </c>
      <c r="H127" s="30">
        <f t="shared" si="6"/>
        <v>5.0990195135927845</v>
      </c>
      <c r="I127" s="31" t="str">
        <f t="shared" si="7"/>
        <v>НЕ КРИТИЧНО</v>
      </c>
    </row>
    <row r="128" spans="2:9" x14ac:dyDescent="0.3">
      <c r="B128" s="22"/>
      <c r="C128" s="8">
        <v>2</v>
      </c>
      <c r="D128" s="11">
        <v>2</v>
      </c>
      <c r="E128" s="23">
        <v>0</v>
      </c>
      <c r="F128" s="15" t="str">
        <f t="shared" si="8"/>
        <v>СООТВЕТСТВУЕТ</v>
      </c>
      <c r="G128" s="15" t="str">
        <f t="shared" si="9"/>
        <v>СООТВЕТСТВУЕТ</v>
      </c>
      <c r="H128" s="30">
        <f t="shared" si="6"/>
        <v>2</v>
      </c>
      <c r="I128" s="31" t="str">
        <f t="shared" si="7"/>
        <v>НЕ КРИТИЧНО</v>
      </c>
    </row>
    <row r="129" spans="2:9" x14ac:dyDescent="0.3">
      <c r="B129" s="22"/>
      <c r="C129" s="8">
        <v>3</v>
      </c>
      <c r="D129" s="11">
        <v>1</v>
      </c>
      <c r="E129" s="23">
        <v>2</v>
      </c>
      <c r="F129" s="15" t="str">
        <f t="shared" si="8"/>
        <v>СООТВЕТСТВУЕТ</v>
      </c>
      <c r="G129" s="15" t="str">
        <f t="shared" si="9"/>
        <v>СООТВЕТСТВУЕТ</v>
      </c>
      <c r="H129" s="30">
        <f t="shared" si="6"/>
        <v>2.2360679774997898</v>
      </c>
      <c r="I129" s="31" t="str">
        <f t="shared" si="7"/>
        <v>НЕ КРИТИЧНО</v>
      </c>
    </row>
    <row r="130" spans="2:9" ht="15" thickBot="1" x14ac:dyDescent="0.35">
      <c r="B130" s="24"/>
      <c r="C130" s="9">
        <v>4</v>
      </c>
      <c r="D130" s="12">
        <v>2</v>
      </c>
      <c r="E130" s="25">
        <v>1</v>
      </c>
      <c r="F130" s="15" t="str">
        <f t="shared" si="8"/>
        <v>СООТВЕТСТВУЕТ</v>
      </c>
      <c r="G130" s="15" t="str">
        <f t="shared" si="9"/>
        <v>СООТВЕТСТВУЕТ</v>
      </c>
      <c r="H130" s="30">
        <f t="shared" si="6"/>
        <v>2.2360679774997898</v>
      </c>
      <c r="I130" s="31" t="str">
        <f t="shared" si="7"/>
        <v>НЕ КРИТИЧНО</v>
      </c>
    </row>
    <row r="131" spans="2:9" x14ac:dyDescent="0.3">
      <c r="B131" s="21" t="s">
        <v>43</v>
      </c>
      <c r="C131" s="7">
        <v>1</v>
      </c>
      <c r="D131" s="13">
        <v>6</v>
      </c>
      <c r="E131" s="26">
        <v>4</v>
      </c>
      <c r="F131" s="15" t="str">
        <f t="shared" si="8"/>
        <v>НЕ СООТВЕТСТВУЕТ</v>
      </c>
      <c r="G131" s="15" t="str">
        <f t="shared" si="9"/>
        <v>СООТВЕТСТВУЕТ</v>
      </c>
      <c r="H131" s="30">
        <f t="shared" si="6"/>
        <v>7.2111025509279782</v>
      </c>
      <c r="I131" s="31" t="str">
        <f t="shared" si="7"/>
        <v>НЕ КРИТИЧНО</v>
      </c>
    </row>
    <row r="132" spans="2:9" x14ac:dyDescent="0.3">
      <c r="B132" s="22"/>
      <c r="C132" s="8">
        <v>2</v>
      </c>
      <c r="D132" s="11">
        <v>3</v>
      </c>
      <c r="E132" s="23">
        <v>8</v>
      </c>
      <c r="F132" s="15" t="str">
        <f t="shared" si="8"/>
        <v>НЕ СООТВЕТСТВУЕТ</v>
      </c>
      <c r="G132" s="15" t="str">
        <f t="shared" si="9"/>
        <v>СООТВЕТСТВУЕТ</v>
      </c>
      <c r="H132" s="30">
        <f t="shared" ref="H132:H195" si="10">SQRT(D132^2+E132^2)</f>
        <v>8.5440037453175304</v>
      </c>
      <c r="I132" s="31" t="str">
        <f t="shared" ref="I132:I195" si="11">IF(H132&gt;9,"КРИТИЧНО","НЕ КРИТИЧНО")</f>
        <v>НЕ КРИТИЧНО</v>
      </c>
    </row>
    <row r="133" spans="2:9" x14ac:dyDescent="0.3">
      <c r="B133" s="22"/>
      <c r="C133" s="8">
        <v>3</v>
      </c>
      <c r="D133" s="11">
        <v>4</v>
      </c>
      <c r="E133" s="23">
        <v>6</v>
      </c>
      <c r="F133" s="15" t="str">
        <f t="shared" si="8"/>
        <v>НЕ СООТВЕТСТВУЕТ</v>
      </c>
      <c r="G133" s="15" t="str">
        <f t="shared" si="9"/>
        <v>СООТВЕТСТВУЕТ</v>
      </c>
      <c r="H133" s="30">
        <f t="shared" si="10"/>
        <v>7.2111025509279782</v>
      </c>
      <c r="I133" s="31" t="str">
        <f t="shared" si="11"/>
        <v>НЕ КРИТИЧНО</v>
      </c>
    </row>
    <row r="134" spans="2:9" ht="15" thickBot="1" x14ac:dyDescent="0.35">
      <c r="B134" s="24"/>
      <c r="C134" s="9">
        <v>4</v>
      </c>
      <c r="D134" s="12">
        <v>3</v>
      </c>
      <c r="E134" s="25">
        <v>6</v>
      </c>
      <c r="F134" s="15" t="str">
        <f t="shared" si="8"/>
        <v>НЕ СООТВЕТСТВУЕТ</v>
      </c>
      <c r="G134" s="15" t="str">
        <f t="shared" si="9"/>
        <v>СООТВЕТСТВУЕТ</v>
      </c>
      <c r="H134" s="30">
        <f t="shared" si="10"/>
        <v>6.7082039324993694</v>
      </c>
      <c r="I134" s="31" t="str">
        <f t="shared" si="11"/>
        <v>НЕ КРИТИЧНО</v>
      </c>
    </row>
    <row r="135" spans="2:9" x14ac:dyDescent="0.3">
      <c r="B135" s="21" t="s">
        <v>44</v>
      </c>
      <c r="C135" s="7">
        <v>1</v>
      </c>
      <c r="D135" s="13">
        <v>0</v>
      </c>
      <c r="E135" s="26">
        <v>2</v>
      </c>
      <c r="F135" s="15" t="str">
        <f t="shared" si="8"/>
        <v>СООТВЕТСТВУЕТ</v>
      </c>
      <c r="G135" s="15" t="str">
        <f t="shared" si="9"/>
        <v>СООТВЕТСТВУЕТ</v>
      </c>
      <c r="H135" s="30">
        <f t="shared" si="10"/>
        <v>2</v>
      </c>
      <c r="I135" s="31" t="str">
        <f t="shared" si="11"/>
        <v>НЕ КРИТИЧНО</v>
      </c>
    </row>
    <row r="136" spans="2:9" x14ac:dyDescent="0.3">
      <c r="B136" s="22"/>
      <c r="C136" s="8">
        <v>2</v>
      </c>
      <c r="D136" s="11">
        <v>3</v>
      </c>
      <c r="E136" s="23">
        <v>3</v>
      </c>
      <c r="F136" s="15" t="str">
        <f t="shared" si="8"/>
        <v>СООТВЕТСТВУЕТ</v>
      </c>
      <c r="G136" s="15" t="str">
        <f t="shared" si="9"/>
        <v>СООТВЕТСТВУЕТ</v>
      </c>
      <c r="H136" s="30">
        <f t="shared" si="10"/>
        <v>4.2426406871192848</v>
      </c>
      <c r="I136" s="31" t="str">
        <f t="shared" si="11"/>
        <v>НЕ КРИТИЧНО</v>
      </c>
    </row>
    <row r="137" spans="2:9" x14ac:dyDescent="0.3">
      <c r="B137" s="22"/>
      <c r="C137" s="8">
        <v>3</v>
      </c>
      <c r="D137" s="11">
        <v>2</v>
      </c>
      <c r="E137" s="23">
        <v>4</v>
      </c>
      <c r="F137" s="15" t="str">
        <f t="shared" si="8"/>
        <v>СООТВЕТСТВУЕТ</v>
      </c>
      <c r="G137" s="15" t="str">
        <f t="shared" si="9"/>
        <v>СООТВЕТСТВУЕТ</v>
      </c>
      <c r="H137" s="30">
        <f t="shared" si="10"/>
        <v>4.4721359549995796</v>
      </c>
      <c r="I137" s="31" t="str">
        <f t="shared" si="11"/>
        <v>НЕ КРИТИЧНО</v>
      </c>
    </row>
    <row r="138" spans="2:9" ht="15" thickBot="1" x14ac:dyDescent="0.35">
      <c r="B138" s="24"/>
      <c r="C138" s="9">
        <v>4</v>
      </c>
      <c r="D138" s="12">
        <v>8</v>
      </c>
      <c r="E138" s="25">
        <v>3</v>
      </c>
      <c r="F138" s="15" t="str">
        <f t="shared" si="8"/>
        <v>НЕ СООТВЕТСТВУЕТ</v>
      </c>
      <c r="G138" s="15" t="str">
        <f t="shared" si="9"/>
        <v>СООТВЕТСТВУЕТ</v>
      </c>
      <c r="H138" s="30">
        <f t="shared" si="10"/>
        <v>8.5440037453175304</v>
      </c>
      <c r="I138" s="31" t="str">
        <f t="shared" si="11"/>
        <v>НЕ КРИТИЧНО</v>
      </c>
    </row>
    <row r="139" spans="2:9" x14ac:dyDescent="0.3">
      <c r="B139" s="21" t="s">
        <v>45</v>
      </c>
      <c r="C139" s="7">
        <v>1</v>
      </c>
      <c r="D139" s="13">
        <v>11</v>
      </c>
      <c r="E139" s="26">
        <v>7</v>
      </c>
      <c r="F139" s="15" t="str">
        <f t="shared" si="8"/>
        <v>НЕ СООТВЕТСТВУЕТ</v>
      </c>
      <c r="G139" s="15" t="str">
        <f t="shared" si="9"/>
        <v>НЕ СООТВЕТСТВУЕТ</v>
      </c>
      <c r="H139" s="30">
        <f t="shared" si="10"/>
        <v>13.038404810405298</v>
      </c>
      <c r="I139" s="32" t="str">
        <f t="shared" si="11"/>
        <v>КРИТИЧНО</v>
      </c>
    </row>
    <row r="140" spans="2:9" x14ac:dyDescent="0.3">
      <c r="B140" s="22"/>
      <c r="C140" s="8">
        <v>2</v>
      </c>
      <c r="D140" s="11">
        <v>7</v>
      </c>
      <c r="E140" s="23">
        <v>7</v>
      </c>
      <c r="F140" s="15" t="str">
        <f t="shared" si="8"/>
        <v>НЕ СООТВЕТСТВУЕТ</v>
      </c>
      <c r="G140" s="15" t="str">
        <f t="shared" si="9"/>
        <v>СООТВЕТСТВУЕТ</v>
      </c>
      <c r="H140" s="30">
        <f t="shared" si="10"/>
        <v>9.8994949366116654</v>
      </c>
      <c r="I140" s="32" t="str">
        <f t="shared" si="11"/>
        <v>КРИТИЧНО</v>
      </c>
    </row>
    <row r="141" spans="2:9" x14ac:dyDescent="0.3">
      <c r="B141" s="22"/>
      <c r="C141" s="8">
        <v>3</v>
      </c>
      <c r="D141" s="11">
        <v>8</v>
      </c>
      <c r="E141" s="23">
        <v>8</v>
      </c>
      <c r="F141" s="15" t="str">
        <f t="shared" si="8"/>
        <v>НЕ СООТВЕТСТВУЕТ</v>
      </c>
      <c r="G141" s="15" t="str">
        <f t="shared" si="9"/>
        <v>СООТВЕТСТВУЕТ</v>
      </c>
      <c r="H141" s="30">
        <f t="shared" si="10"/>
        <v>11.313708498984761</v>
      </c>
      <c r="I141" s="32" t="str">
        <f t="shared" si="11"/>
        <v>КРИТИЧНО</v>
      </c>
    </row>
    <row r="142" spans="2:9" ht="15" thickBot="1" x14ac:dyDescent="0.35">
      <c r="B142" s="24"/>
      <c r="C142" s="9">
        <v>4</v>
      </c>
      <c r="D142" s="12">
        <v>7</v>
      </c>
      <c r="E142" s="25">
        <v>6</v>
      </c>
      <c r="F142" s="15" t="str">
        <f t="shared" si="8"/>
        <v>НЕ СООТВЕТСТВУЕТ</v>
      </c>
      <c r="G142" s="15" t="str">
        <f t="shared" si="9"/>
        <v>СООТВЕТСТВУЕТ</v>
      </c>
      <c r="H142" s="30">
        <f t="shared" si="10"/>
        <v>9.2195444572928871</v>
      </c>
      <c r="I142" s="32" t="str">
        <f t="shared" si="11"/>
        <v>КРИТИЧНО</v>
      </c>
    </row>
    <row r="143" spans="2:9" x14ac:dyDescent="0.3">
      <c r="B143" s="21" t="s">
        <v>48</v>
      </c>
      <c r="C143" s="7">
        <v>1</v>
      </c>
      <c r="D143" s="13">
        <v>1</v>
      </c>
      <c r="E143" s="26">
        <v>4</v>
      </c>
      <c r="F143" s="15" t="str">
        <f t="shared" si="8"/>
        <v>СООТВЕТСТВУЕТ</v>
      </c>
      <c r="G143" s="15" t="str">
        <f t="shared" si="9"/>
        <v>СООТВЕТСТВУЕТ</v>
      </c>
      <c r="H143" s="30">
        <f t="shared" si="10"/>
        <v>4.1231056256176606</v>
      </c>
      <c r="I143" s="31" t="str">
        <f t="shared" si="11"/>
        <v>НЕ КРИТИЧНО</v>
      </c>
    </row>
    <row r="144" spans="2:9" x14ac:dyDescent="0.3">
      <c r="B144" s="22"/>
      <c r="C144" s="8">
        <v>2</v>
      </c>
      <c r="D144" s="11">
        <v>4</v>
      </c>
      <c r="E144" s="23">
        <v>1</v>
      </c>
      <c r="F144" s="15" t="str">
        <f t="shared" si="8"/>
        <v>СООТВЕТСТВУЕТ</v>
      </c>
      <c r="G144" s="15" t="str">
        <f t="shared" si="9"/>
        <v>СООТВЕТСТВУЕТ</v>
      </c>
      <c r="H144" s="30">
        <f t="shared" si="10"/>
        <v>4.1231056256176606</v>
      </c>
      <c r="I144" s="31" t="str">
        <f t="shared" si="11"/>
        <v>НЕ КРИТИЧНО</v>
      </c>
    </row>
    <row r="145" spans="2:9" x14ac:dyDescent="0.3">
      <c r="B145" s="22"/>
      <c r="C145" s="8">
        <v>3</v>
      </c>
      <c r="D145" s="11">
        <v>3</v>
      </c>
      <c r="E145" s="23">
        <v>4</v>
      </c>
      <c r="F145" s="15" t="str">
        <f t="shared" si="8"/>
        <v>СООТВЕТСТВУЕТ</v>
      </c>
      <c r="G145" s="15" t="str">
        <f t="shared" si="9"/>
        <v>СООТВЕТСТВУЕТ</v>
      </c>
      <c r="H145" s="30">
        <f t="shared" si="10"/>
        <v>5</v>
      </c>
      <c r="I145" s="31" t="str">
        <f t="shared" si="11"/>
        <v>НЕ КРИТИЧНО</v>
      </c>
    </row>
    <row r="146" spans="2:9" ht="15" thickBot="1" x14ac:dyDescent="0.35">
      <c r="B146" s="24"/>
      <c r="C146" s="9">
        <v>4</v>
      </c>
      <c r="D146" s="12">
        <v>4</v>
      </c>
      <c r="E146" s="25">
        <v>8</v>
      </c>
      <c r="F146" s="15" t="str">
        <f t="shared" si="8"/>
        <v>НЕ СООТВЕТСТВУЕТ</v>
      </c>
      <c r="G146" s="15" t="str">
        <f t="shared" si="9"/>
        <v>СООТВЕТСТВУЕТ</v>
      </c>
      <c r="H146" s="30">
        <f t="shared" si="10"/>
        <v>8.9442719099991592</v>
      </c>
      <c r="I146" s="31" t="str">
        <f t="shared" si="11"/>
        <v>НЕ КРИТИЧНО</v>
      </c>
    </row>
    <row r="147" spans="2:9" x14ac:dyDescent="0.3">
      <c r="B147" s="21" t="s">
        <v>46</v>
      </c>
      <c r="C147" s="7">
        <v>1</v>
      </c>
      <c r="D147" s="13">
        <v>18</v>
      </c>
      <c r="E147" s="26">
        <v>5</v>
      </c>
      <c r="F147" s="15" t="str">
        <f t="shared" si="8"/>
        <v>НЕ СООТВЕТСТВУЕТ</v>
      </c>
      <c r="G147" s="15" t="str">
        <f t="shared" si="9"/>
        <v>НЕ СООТВЕТСТВУЕТ</v>
      </c>
      <c r="H147" s="30">
        <f t="shared" si="10"/>
        <v>18.681541692269406</v>
      </c>
      <c r="I147" s="32" t="str">
        <f t="shared" si="11"/>
        <v>КРИТИЧНО</v>
      </c>
    </row>
    <row r="148" spans="2:9" x14ac:dyDescent="0.3">
      <c r="B148" s="22"/>
      <c r="C148" s="8">
        <v>2</v>
      </c>
      <c r="D148" s="11">
        <v>1</v>
      </c>
      <c r="E148" s="23">
        <v>12</v>
      </c>
      <c r="F148" s="15" t="str">
        <f t="shared" si="8"/>
        <v>НЕ СООТВЕТСТВУЕТ</v>
      </c>
      <c r="G148" s="15" t="str">
        <f t="shared" si="9"/>
        <v>НЕ СООТВЕТСТВУЕТ</v>
      </c>
      <c r="H148" s="30">
        <f t="shared" si="10"/>
        <v>12.041594578792296</v>
      </c>
      <c r="I148" s="32" t="str">
        <f t="shared" si="11"/>
        <v>КРИТИЧНО</v>
      </c>
    </row>
    <row r="149" spans="2:9" x14ac:dyDescent="0.3">
      <c r="B149" s="22"/>
      <c r="C149" s="8">
        <v>3</v>
      </c>
      <c r="D149" s="11">
        <v>1</v>
      </c>
      <c r="E149" s="23">
        <v>15</v>
      </c>
      <c r="F149" s="15" t="str">
        <f t="shared" si="8"/>
        <v>НЕ СООТВЕТСТВУЕТ</v>
      </c>
      <c r="G149" s="15" t="str">
        <f t="shared" si="9"/>
        <v>НЕ СООТВЕТСТВУЕТ</v>
      </c>
      <c r="H149" s="30">
        <f t="shared" si="10"/>
        <v>15.033296378372908</v>
      </c>
      <c r="I149" s="32" t="str">
        <f t="shared" si="11"/>
        <v>КРИТИЧНО</v>
      </c>
    </row>
    <row r="150" spans="2:9" ht="15" thickBot="1" x14ac:dyDescent="0.35">
      <c r="B150" s="24"/>
      <c r="C150" s="9">
        <v>4</v>
      </c>
      <c r="D150" s="12">
        <v>4</v>
      </c>
      <c r="E150" s="25">
        <v>2</v>
      </c>
      <c r="F150" s="15" t="str">
        <f t="shared" si="8"/>
        <v>СООТВЕТСТВУЕТ</v>
      </c>
      <c r="G150" s="15" t="str">
        <f t="shared" si="9"/>
        <v>СООТВЕТСТВУЕТ</v>
      </c>
      <c r="H150" s="30">
        <f t="shared" si="10"/>
        <v>4.4721359549995796</v>
      </c>
      <c r="I150" s="31" t="str">
        <f t="shared" si="11"/>
        <v>НЕ КРИТИЧНО</v>
      </c>
    </row>
    <row r="151" spans="2:9" x14ac:dyDescent="0.3">
      <c r="B151" s="21" t="s">
        <v>49</v>
      </c>
      <c r="C151" s="7">
        <v>1</v>
      </c>
      <c r="D151" s="13">
        <v>4</v>
      </c>
      <c r="E151" s="26">
        <v>4</v>
      </c>
      <c r="F151" s="15" t="str">
        <f t="shared" si="8"/>
        <v>СООТВЕТСТВУЕТ</v>
      </c>
      <c r="G151" s="15" t="str">
        <f t="shared" si="9"/>
        <v>СООТВЕТСТВУЕТ</v>
      </c>
      <c r="H151" s="30">
        <f t="shared" si="10"/>
        <v>5.6568542494923806</v>
      </c>
      <c r="I151" s="31" t="str">
        <f t="shared" si="11"/>
        <v>НЕ КРИТИЧНО</v>
      </c>
    </row>
    <row r="152" spans="2:9" x14ac:dyDescent="0.3">
      <c r="B152" s="22"/>
      <c r="C152" s="8">
        <v>2</v>
      </c>
      <c r="D152" s="11">
        <v>9</v>
      </c>
      <c r="E152" s="23">
        <v>9</v>
      </c>
      <c r="F152" s="15" t="str">
        <f t="shared" si="8"/>
        <v>НЕ СООТВЕТСТВУЕТ</v>
      </c>
      <c r="G152" s="15" t="str">
        <f t="shared" si="9"/>
        <v>СООТВЕТСТВУЕТ</v>
      </c>
      <c r="H152" s="30">
        <f t="shared" si="10"/>
        <v>12.727922061357855</v>
      </c>
      <c r="I152" s="32" t="str">
        <f t="shared" si="11"/>
        <v>КРИТИЧНО</v>
      </c>
    </row>
    <row r="153" spans="2:9" x14ac:dyDescent="0.3">
      <c r="B153" s="22"/>
      <c r="C153" s="8">
        <v>3</v>
      </c>
      <c r="D153" s="11">
        <v>4</v>
      </c>
      <c r="E153" s="23">
        <v>6</v>
      </c>
      <c r="F153" s="15" t="str">
        <f t="shared" si="8"/>
        <v>НЕ СООТВЕТСТВУЕТ</v>
      </c>
      <c r="G153" s="15" t="str">
        <f t="shared" si="9"/>
        <v>СООТВЕТСТВУЕТ</v>
      </c>
      <c r="H153" s="30">
        <f t="shared" si="10"/>
        <v>7.2111025509279782</v>
      </c>
      <c r="I153" s="31" t="str">
        <f t="shared" si="11"/>
        <v>НЕ КРИТИЧНО</v>
      </c>
    </row>
    <row r="154" spans="2:9" ht="15" thickBot="1" x14ac:dyDescent="0.35">
      <c r="B154" s="24"/>
      <c r="C154" s="9">
        <v>4</v>
      </c>
      <c r="D154" s="12">
        <v>4</v>
      </c>
      <c r="E154" s="25">
        <v>26</v>
      </c>
      <c r="F154" s="15" t="str">
        <f t="shared" si="8"/>
        <v>НЕ СООТВЕТСТВУЕТ</v>
      </c>
      <c r="G154" s="15" t="str">
        <f t="shared" si="9"/>
        <v>НЕ СООТВЕТСТВУЕТ</v>
      </c>
      <c r="H154" s="30">
        <f t="shared" si="10"/>
        <v>26.305892875931811</v>
      </c>
      <c r="I154" s="32" t="str">
        <f t="shared" si="11"/>
        <v>КРИТИЧНО</v>
      </c>
    </row>
    <row r="155" spans="2:9" x14ac:dyDescent="0.3">
      <c r="B155" s="21" t="s">
        <v>47</v>
      </c>
      <c r="C155" s="7">
        <v>1</v>
      </c>
      <c r="D155" s="13">
        <v>1</v>
      </c>
      <c r="E155" s="26">
        <v>22</v>
      </c>
      <c r="F155" s="15" t="str">
        <f t="shared" si="8"/>
        <v>НЕ СООТВЕТСТВУЕТ</v>
      </c>
      <c r="G155" s="15" t="str">
        <f t="shared" si="9"/>
        <v>НЕ СООТВЕТСТВУЕТ</v>
      </c>
      <c r="H155" s="30">
        <f t="shared" si="10"/>
        <v>22.022715545545239</v>
      </c>
      <c r="I155" s="32" t="str">
        <f t="shared" si="11"/>
        <v>КРИТИЧНО</v>
      </c>
    </row>
    <row r="156" spans="2:9" x14ac:dyDescent="0.3">
      <c r="B156" s="22"/>
      <c r="C156" s="8">
        <v>2</v>
      </c>
      <c r="D156" s="11">
        <v>1</v>
      </c>
      <c r="E156" s="23">
        <v>14</v>
      </c>
      <c r="F156" s="15" t="str">
        <f t="shared" si="8"/>
        <v>НЕ СООТВЕТСТВУЕТ</v>
      </c>
      <c r="G156" s="15" t="str">
        <f t="shared" si="9"/>
        <v>НЕ СООТВЕТСТВУЕТ</v>
      </c>
      <c r="H156" s="30">
        <f t="shared" si="10"/>
        <v>14.035668847618199</v>
      </c>
      <c r="I156" s="32" t="str">
        <f t="shared" si="11"/>
        <v>КРИТИЧНО</v>
      </c>
    </row>
    <row r="157" spans="2:9" x14ac:dyDescent="0.3">
      <c r="B157" s="22"/>
      <c r="C157" s="8">
        <v>3</v>
      </c>
      <c r="D157" s="11">
        <v>1</v>
      </c>
      <c r="E157" s="23">
        <v>10</v>
      </c>
      <c r="F157" s="15" t="str">
        <f t="shared" si="8"/>
        <v>НЕ СООТВЕТСТВУЕТ</v>
      </c>
      <c r="G157" s="15" t="str">
        <f t="shared" si="9"/>
        <v>СООТВЕТСТВУЕТ</v>
      </c>
      <c r="H157" s="30">
        <f t="shared" si="10"/>
        <v>10.04987562112089</v>
      </c>
      <c r="I157" s="32" t="str">
        <f t="shared" si="11"/>
        <v>КРИТИЧНО</v>
      </c>
    </row>
    <row r="158" spans="2:9" ht="15" thickBot="1" x14ac:dyDescent="0.35">
      <c r="B158" s="24"/>
      <c r="C158" s="9">
        <v>4</v>
      </c>
      <c r="D158" s="12">
        <v>0</v>
      </c>
      <c r="E158" s="25">
        <v>15</v>
      </c>
      <c r="F158" s="15" t="str">
        <f t="shared" si="8"/>
        <v>НЕ СООТВЕТСТВУЕТ</v>
      </c>
      <c r="G158" s="15" t="str">
        <f t="shared" si="9"/>
        <v>НЕ СООТВЕТСТВУЕТ</v>
      </c>
      <c r="H158" s="30">
        <f t="shared" si="10"/>
        <v>15</v>
      </c>
      <c r="I158" s="32" t="str">
        <f t="shared" si="11"/>
        <v>КРИТИЧНО</v>
      </c>
    </row>
    <row r="159" spans="2:9" x14ac:dyDescent="0.3">
      <c r="B159" s="21" t="s">
        <v>50</v>
      </c>
      <c r="C159" s="7">
        <v>1</v>
      </c>
      <c r="D159" s="13">
        <v>0</v>
      </c>
      <c r="E159" s="26">
        <v>22</v>
      </c>
      <c r="F159" s="15" t="str">
        <f t="shared" si="8"/>
        <v>НЕ СООТВЕТСТВУЕТ</v>
      </c>
      <c r="G159" s="15" t="str">
        <f t="shared" si="9"/>
        <v>НЕ СООТВЕТСТВУЕТ</v>
      </c>
      <c r="H159" s="30">
        <f t="shared" si="10"/>
        <v>22</v>
      </c>
      <c r="I159" s="32" t="str">
        <f t="shared" si="11"/>
        <v>КРИТИЧНО</v>
      </c>
    </row>
    <row r="160" spans="2:9" x14ac:dyDescent="0.3">
      <c r="B160" s="22"/>
      <c r="C160" s="8">
        <v>2</v>
      </c>
      <c r="D160" s="11">
        <v>1</v>
      </c>
      <c r="E160" s="23">
        <v>19</v>
      </c>
      <c r="F160" s="15" t="str">
        <f t="shared" si="8"/>
        <v>НЕ СООТВЕТСТВУЕТ</v>
      </c>
      <c r="G160" s="15" t="str">
        <f t="shared" si="9"/>
        <v>НЕ СООТВЕТСТВУЕТ</v>
      </c>
      <c r="H160" s="30">
        <f t="shared" si="10"/>
        <v>19.026297590440446</v>
      </c>
      <c r="I160" s="32" t="str">
        <f t="shared" si="11"/>
        <v>КРИТИЧНО</v>
      </c>
    </row>
    <row r="161" spans="2:9" x14ac:dyDescent="0.3">
      <c r="B161" s="22"/>
      <c r="C161" s="8">
        <v>3</v>
      </c>
      <c r="D161" s="11">
        <v>0</v>
      </c>
      <c r="E161" s="23">
        <v>13</v>
      </c>
      <c r="F161" s="15" t="str">
        <f t="shared" si="8"/>
        <v>НЕ СООТВЕТСТВУЕТ</v>
      </c>
      <c r="G161" s="15" t="str">
        <f t="shared" si="9"/>
        <v>НЕ СООТВЕТСТВУЕТ</v>
      </c>
      <c r="H161" s="30">
        <f t="shared" si="10"/>
        <v>13</v>
      </c>
      <c r="I161" s="32" t="str">
        <f t="shared" si="11"/>
        <v>КРИТИЧНО</v>
      </c>
    </row>
    <row r="162" spans="2:9" ht="15" thickBot="1" x14ac:dyDescent="0.35">
      <c r="B162" s="24"/>
      <c r="C162" s="9">
        <v>4</v>
      </c>
      <c r="D162" s="12">
        <v>3</v>
      </c>
      <c r="E162" s="25">
        <v>12</v>
      </c>
      <c r="F162" s="15" t="str">
        <f t="shared" si="8"/>
        <v>НЕ СООТВЕТСТВУЕТ</v>
      </c>
      <c r="G162" s="15" t="str">
        <f t="shared" si="9"/>
        <v>НЕ СООТВЕТСТВУЕТ</v>
      </c>
      <c r="H162" s="30">
        <f t="shared" si="10"/>
        <v>12.369316876852981</v>
      </c>
      <c r="I162" s="32" t="str">
        <f t="shared" si="11"/>
        <v>КРИТИЧНО</v>
      </c>
    </row>
    <row r="163" spans="2:9" x14ac:dyDescent="0.3">
      <c r="B163" s="21" t="s">
        <v>51</v>
      </c>
      <c r="C163" s="7">
        <v>1</v>
      </c>
      <c r="D163" s="13">
        <v>0</v>
      </c>
      <c r="E163" s="26">
        <v>17</v>
      </c>
      <c r="F163" s="15" t="str">
        <f t="shared" si="8"/>
        <v>НЕ СООТВЕТСТВУЕТ</v>
      </c>
      <c r="G163" s="15" t="str">
        <f t="shared" si="9"/>
        <v>НЕ СООТВЕТСТВУЕТ</v>
      </c>
      <c r="H163" s="30">
        <f t="shared" si="10"/>
        <v>17</v>
      </c>
      <c r="I163" s="32" t="str">
        <f t="shared" si="11"/>
        <v>КРИТИЧНО</v>
      </c>
    </row>
    <row r="164" spans="2:9" x14ac:dyDescent="0.3">
      <c r="B164" s="22"/>
      <c r="C164" s="8">
        <v>2</v>
      </c>
      <c r="D164" s="11">
        <v>4</v>
      </c>
      <c r="E164" s="23">
        <v>10</v>
      </c>
      <c r="F164" s="15" t="str">
        <f t="shared" si="8"/>
        <v>НЕ СООТВЕТСТВУЕТ</v>
      </c>
      <c r="G164" s="15" t="str">
        <f t="shared" si="9"/>
        <v>СООТВЕТСТВУЕТ</v>
      </c>
      <c r="H164" s="30">
        <f t="shared" si="10"/>
        <v>10.770329614269007</v>
      </c>
      <c r="I164" s="32" t="str">
        <f t="shared" si="11"/>
        <v>КРИТИЧНО</v>
      </c>
    </row>
    <row r="165" spans="2:9" x14ac:dyDescent="0.3">
      <c r="B165" s="22"/>
      <c r="C165" s="8">
        <v>3</v>
      </c>
      <c r="D165" s="11">
        <v>8</v>
      </c>
      <c r="E165" s="23">
        <v>13</v>
      </c>
      <c r="F165" s="15" t="str">
        <f t="shared" si="8"/>
        <v>НЕ СООТВЕТСТВУЕТ</v>
      </c>
      <c r="G165" s="15" t="str">
        <f t="shared" si="9"/>
        <v>НЕ СООТВЕТСТВУЕТ</v>
      </c>
      <c r="H165" s="30">
        <f t="shared" si="10"/>
        <v>15.264337522473747</v>
      </c>
      <c r="I165" s="32" t="str">
        <f t="shared" si="11"/>
        <v>КРИТИЧНО</v>
      </c>
    </row>
    <row r="166" spans="2:9" ht="15" thickBot="1" x14ac:dyDescent="0.35">
      <c r="B166" s="24"/>
      <c r="C166" s="9">
        <v>4</v>
      </c>
      <c r="D166" s="12">
        <v>2</v>
      </c>
      <c r="E166" s="25">
        <v>10</v>
      </c>
      <c r="F166" s="15" t="str">
        <f t="shared" si="8"/>
        <v>НЕ СООТВЕТСТВУЕТ</v>
      </c>
      <c r="G166" s="15" t="str">
        <f t="shared" si="9"/>
        <v>СООТВЕТСТВУЕТ</v>
      </c>
      <c r="H166" s="30">
        <f t="shared" si="10"/>
        <v>10.198039027185569</v>
      </c>
      <c r="I166" s="32" t="str">
        <f t="shared" si="11"/>
        <v>КРИТИЧНО</v>
      </c>
    </row>
    <row r="167" spans="2:9" x14ac:dyDescent="0.3">
      <c r="B167" s="21" t="s">
        <v>52</v>
      </c>
      <c r="C167" s="7">
        <v>1</v>
      </c>
      <c r="D167" s="13">
        <v>3</v>
      </c>
      <c r="E167" s="26">
        <v>8</v>
      </c>
      <c r="F167" s="15" t="str">
        <f t="shared" si="8"/>
        <v>НЕ СООТВЕТСТВУЕТ</v>
      </c>
      <c r="G167" s="15" t="str">
        <f t="shared" si="9"/>
        <v>СООТВЕТСТВУЕТ</v>
      </c>
      <c r="H167" s="30">
        <f t="shared" si="10"/>
        <v>8.5440037453175304</v>
      </c>
      <c r="I167" s="31" t="str">
        <f t="shared" si="11"/>
        <v>НЕ КРИТИЧНО</v>
      </c>
    </row>
    <row r="168" spans="2:9" x14ac:dyDescent="0.3">
      <c r="B168" s="22"/>
      <c r="C168" s="8">
        <v>2</v>
      </c>
      <c r="D168" s="11">
        <v>2</v>
      </c>
      <c r="E168" s="23">
        <v>17</v>
      </c>
      <c r="F168" s="15" t="str">
        <f t="shared" si="8"/>
        <v>НЕ СООТВЕТСТВУЕТ</v>
      </c>
      <c r="G168" s="15" t="str">
        <f t="shared" si="9"/>
        <v>НЕ СООТВЕТСТВУЕТ</v>
      </c>
      <c r="H168" s="30">
        <f t="shared" si="10"/>
        <v>17.11724276862369</v>
      </c>
      <c r="I168" s="32" t="str">
        <f t="shared" si="11"/>
        <v>КРИТИЧНО</v>
      </c>
    </row>
    <row r="169" spans="2:9" x14ac:dyDescent="0.3">
      <c r="B169" s="22"/>
      <c r="C169" s="8">
        <v>3</v>
      </c>
      <c r="D169" s="11">
        <v>6</v>
      </c>
      <c r="E169" s="23">
        <v>17</v>
      </c>
      <c r="F169" s="15" t="str">
        <f t="shared" si="8"/>
        <v>НЕ СООТВЕТСТВУЕТ</v>
      </c>
      <c r="G169" s="15" t="str">
        <f t="shared" si="9"/>
        <v>НЕ СООТВЕТСТВУЕТ</v>
      </c>
      <c r="H169" s="30">
        <f t="shared" si="10"/>
        <v>18.027756377319946</v>
      </c>
      <c r="I169" s="32" t="str">
        <f t="shared" si="11"/>
        <v>КРИТИЧНО</v>
      </c>
    </row>
    <row r="170" spans="2:9" ht="15" thickBot="1" x14ac:dyDescent="0.35">
      <c r="B170" s="24"/>
      <c r="C170" s="9">
        <v>4</v>
      </c>
      <c r="D170" s="12">
        <v>5</v>
      </c>
      <c r="E170" s="25">
        <v>11</v>
      </c>
      <c r="F170" s="15" t="str">
        <f t="shared" si="8"/>
        <v>НЕ СООТВЕТСТВУЕТ</v>
      </c>
      <c r="G170" s="15" t="str">
        <f t="shared" si="9"/>
        <v>НЕ СООТВЕТСТВУЕТ</v>
      </c>
      <c r="H170" s="30">
        <f t="shared" si="10"/>
        <v>12.083045973594572</v>
      </c>
      <c r="I170" s="32" t="str">
        <f t="shared" si="11"/>
        <v>КРИТИЧНО</v>
      </c>
    </row>
    <row r="171" spans="2:9" x14ac:dyDescent="0.3">
      <c r="B171" s="21" t="s">
        <v>53</v>
      </c>
      <c r="C171" s="7">
        <v>1</v>
      </c>
      <c r="D171" s="13">
        <v>2</v>
      </c>
      <c r="E171" s="26">
        <v>21</v>
      </c>
      <c r="F171" s="15" t="str">
        <f t="shared" ref="F171:F226" si="12">IF(AND(ABS(D171)&lt;=5,ABS(E171)&lt;=5),"СООТВЕТСТВУЕТ","НЕ СООТВЕТСТВУЕТ")</f>
        <v>НЕ СООТВЕТСТВУЕТ</v>
      </c>
      <c r="G171" s="15" t="str">
        <f t="shared" ref="G171:G226" si="13">IF(AND(ABS(D171)&lt;=10,ABS(E171)&lt;=10),"СООТВЕТСТВУЕТ","НЕ СООТВЕТСТВУЕТ")</f>
        <v>НЕ СООТВЕТСТВУЕТ</v>
      </c>
      <c r="H171" s="30">
        <f t="shared" si="10"/>
        <v>21.095023109728988</v>
      </c>
      <c r="I171" s="32" t="str">
        <f t="shared" si="11"/>
        <v>КРИТИЧНО</v>
      </c>
    </row>
    <row r="172" spans="2:9" x14ac:dyDescent="0.3">
      <c r="B172" s="22"/>
      <c r="C172" s="8">
        <v>2</v>
      </c>
      <c r="D172" s="11">
        <v>4</v>
      </c>
      <c r="E172" s="23">
        <v>18</v>
      </c>
      <c r="F172" s="15" t="str">
        <f t="shared" si="12"/>
        <v>НЕ СООТВЕТСТВУЕТ</v>
      </c>
      <c r="G172" s="15" t="str">
        <f t="shared" si="13"/>
        <v>НЕ СООТВЕТСТВУЕТ</v>
      </c>
      <c r="H172" s="30">
        <f t="shared" si="10"/>
        <v>18.439088914585774</v>
      </c>
      <c r="I172" s="32" t="str">
        <f t="shared" si="11"/>
        <v>КРИТИЧНО</v>
      </c>
    </row>
    <row r="173" spans="2:9" x14ac:dyDescent="0.3">
      <c r="B173" s="22"/>
      <c r="C173" s="8">
        <v>3</v>
      </c>
      <c r="D173" s="11">
        <v>2</v>
      </c>
      <c r="E173" s="23">
        <v>13</v>
      </c>
      <c r="F173" s="15" t="str">
        <f t="shared" si="12"/>
        <v>НЕ СООТВЕТСТВУЕТ</v>
      </c>
      <c r="G173" s="15" t="str">
        <f t="shared" si="13"/>
        <v>НЕ СООТВЕТСТВУЕТ</v>
      </c>
      <c r="H173" s="30">
        <f t="shared" si="10"/>
        <v>13.152946437965905</v>
      </c>
      <c r="I173" s="32" t="str">
        <f t="shared" si="11"/>
        <v>КРИТИЧНО</v>
      </c>
    </row>
    <row r="174" spans="2:9" ht="15" thickBot="1" x14ac:dyDescent="0.35">
      <c r="B174" s="24"/>
      <c r="C174" s="9">
        <v>4</v>
      </c>
      <c r="D174" s="12">
        <v>0</v>
      </c>
      <c r="E174" s="25">
        <v>19</v>
      </c>
      <c r="F174" s="15" t="str">
        <f t="shared" si="12"/>
        <v>НЕ СООТВЕТСТВУЕТ</v>
      </c>
      <c r="G174" s="15" t="str">
        <f t="shared" si="13"/>
        <v>НЕ СООТВЕТСТВУЕТ</v>
      </c>
      <c r="H174" s="30">
        <f t="shared" si="10"/>
        <v>19</v>
      </c>
      <c r="I174" s="32" t="str">
        <f t="shared" si="11"/>
        <v>КРИТИЧНО</v>
      </c>
    </row>
    <row r="175" spans="2:9" x14ac:dyDescent="0.3">
      <c r="B175" s="21" t="s">
        <v>7</v>
      </c>
      <c r="C175" s="7">
        <v>1</v>
      </c>
      <c r="D175" s="13">
        <v>2</v>
      </c>
      <c r="E175" s="26">
        <v>1</v>
      </c>
      <c r="F175" s="15" t="str">
        <f t="shared" si="12"/>
        <v>СООТВЕТСТВУЕТ</v>
      </c>
      <c r="G175" s="15" t="str">
        <f t="shared" si="13"/>
        <v>СООТВЕТСТВУЕТ</v>
      </c>
      <c r="H175" s="30">
        <f t="shared" si="10"/>
        <v>2.2360679774997898</v>
      </c>
      <c r="I175" s="31" t="str">
        <f t="shared" si="11"/>
        <v>НЕ КРИТИЧНО</v>
      </c>
    </row>
    <row r="176" spans="2:9" x14ac:dyDescent="0.3">
      <c r="B176" s="22"/>
      <c r="C176" s="8">
        <v>2</v>
      </c>
      <c r="D176" s="11">
        <v>0</v>
      </c>
      <c r="E176" s="23">
        <v>67</v>
      </c>
      <c r="F176" s="15" t="str">
        <f t="shared" si="12"/>
        <v>НЕ СООТВЕТСТВУЕТ</v>
      </c>
      <c r="G176" s="15" t="str">
        <f t="shared" si="13"/>
        <v>НЕ СООТВЕТСТВУЕТ</v>
      </c>
      <c r="H176" s="30">
        <f t="shared" si="10"/>
        <v>67</v>
      </c>
      <c r="I176" s="32" t="str">
        <f t="shared" si="11"/>
        <v>КРИТИЧНО</v>
      </c>
    </row>
    <row r="177" spans="2:9" x14ac:dyDescent="0.3">
      <c r="B177" s="22"/>
      <c r="C177" s="8">
        <v>3</v>
      </c>
      <c r="D177" s="11">
        <v>6</v>
      </c>
      <c r="E177" s="23">
        <v>15</v>
      </c>
      <c r="F177" s="15" t="str">
        <f t="shared" si="12"/>
        <v>НЕ СООТВЕТСТВУЕТ</v>
      </c>
      <c r="G177" s="15" t="str">
        <f t="shared" si="13"/>
        <v>НЕ СООТВЕТСТВУЕТ</v>
      </c>
      <c r="H177" s="30">
        <f t="shared" si="10"/>
        <v>16.15549442140351</v>
      </c>
      <c r="I177" s="32" t="str">
        <f t="shared" si="11"/>
        <v>КРИТИЧНО</v>
      </c>
    </row>
    <row r="178" spans="2:9" ht="15" thickBot="1" x14ac:dyDescent="0.35">
      <c r="B178" s="24"/>
      <c r="C178" s="9">
        <v>4</v>
      </c>
      <c r="D178" s="12">
        <v>5</v>
      </c>
      <c r="E178" s="25">
        <v>18</v>
      </c>
      <c r="F178" s="15" t="str">
        <f t="shared" si="12"/>
        <v>НЕ СООТВЕТСТВУЕТ</v>
      </c>
      <c r="G178" s="15" t="str">
        <f t="shared" si="13"/>
        <v>НЕ СООТВЕТСТВУЕТ</v>
      </c>
      <c r="H178" s="30">
        <f t="shared" si="10"/>
        <v>18.681541692269406</v>
      </c>
      <c r="I178" s="32" t="str">
        <f t="shared" si="11"/>
        <v>КРИТИЧНО</v>
      </c>
    </row>
    <row r="179" spans="2:9" x14ac:dyDescent="0.3">
      <c r="B179" s="21" t="s">
        <v>10</v>
      </c>
      <c r="C179" s="7">
        <v>1</v>
      </c>
      <c r="D179" s="13">
        <v>4</v>
      </c>
      <c r="E179" s="26">
        <v>6</v>
      </c>
      <c r="F179" s="15" t="str">
        <f>IF(AND(ABS(D179)&lt;=5,ABS(E179)&lt;=5),"СООТВЕТСТВУЕТ","НЕ СООТВЕТСТВУЕТ")</f>
        <v>НЕ СООТВЕТСТВУЕТ</v>
      </c>
      <c r="G179" s="15" t="str">
        <f>IF(AND(ABS(D179)&lt;=10,ABS(E179)&lt;=10),"СООТВЕТСТВУЕТ","НЕ СООТВЕТСТВУЕТ")</f>
        <v>СООТВЕТСТВУЕТ</v>
      </c>
      <c r="H179" s="30">
        <f t="shared" si="10"/>
        <v>7.2111025509279782</v>
      </c>
      <c r="I179" s="31" t="str">
        <f t="shared" si="11"/>
        <v>НЕ КРИТИЧНО</v>
      </c>
    </row>
    <row r="180" spans="2:9" x14ac:dyDescent="0.3">
      <c r="B180" s="22"/>
      <c r="C180" s="8">
        <v>2</v>
      </c>
      <c r="D180" s="11">
        <v>4</v>
      </c>
      <c r="E180" s="23">
        <v>8</v>
      </c>
      <c r="F180" s="15" t="str">
        <f>IF(AND(ABS(D180)&lt;=5,ABS(E180)&lt;=5),"СООТВЕТСТВУЕТ","НЕ СООТВЕТСТВУЕТ")</f>
        <v>НЕ СООТВЕТСТВУЕТ</v>
      </c>
      <c r="G180" s="15" t="str">
        <f>IF(AND(ABS(D180)&lt;=10,ABS(E180)&lt;=10),"СООТВЕТСТВУЕТ","НЕ СООТВЕТСТВУЕТ")</f>
        <v>СООТВЕТСТВУЕТ</v>
      </c>
      <c r="H180" s="30">
        <f t="shared" si="10"/>
        <v>8.9442719099991592</v>
      </c>
      <c r="I180" s="31" t="str">
        <f t="shared" si="11"/>
        <v>НЕ КРИТИЧНО</v>
      </c>
    </row>
    <row r="181" spans="2:9" x14ac:dyDescent="0.3">
      <c r="B181" s="22"/>
      <c r="C181" s="8">
        <v>3</v>
      </c>
      <c r="D181" s="11">
        <v>5</v>
      </c>
      <c r="E181" s="23">
        <v>17</v>
      </c>
      <c r="F181" s="15" t="str">
        <f>IF(AND(ABS(D181)&lt;=5,ABS(E181)&lt;=5),"СООТВЕТСТВУЕТ","НЕ СООТВЕТСТВУЕТ")</f>
        <v>НЕ СООТВЕТСТВУЕТ</v>
      </c>
      <c r="G181" s="15" t="str">
        <f>IF(AND(ABS(D181)&lt;=10,ABS(E181)&lt;=10),"СООТВЕТСТВУЕТ","НЕ СООТВЕТСТВУЕТ")</f>
        <v>НЕ СООТВЕТСТВУЕТ</v>
      </c>
      <c r="H181" s="30">
        <f t="shared" si="10"/>
        <v>17.720045146669349</v>
      </c>
      <c r="I181" s="32" t="str">
        <f t="shared" si="11"/>
        <v>КРИТИЧНО</v>
      </c>
    </row>
    <row r="182" spans="2:9" ht="15" thickBot="1" x14ac:dyDescent="0.35">
      <c r="B182" s="24"/>
      <c r="C182" s="9">
        <v>4</v>
      </c>
      <c r="D182" s="12">
        <v>3</v>
      </c>
      <c r="E182" s="25">
        <v>18</v>
      </c>
      <c r="F182" s="15" t="str">
        <f>IF(AND(ABS(D182)&lt;=5,ABS(E182)&lt;=5),"СООТВЕТСТВУЕТ","НЕ СООТВЕТСТВУЕТ")</f>
        <v>НЕ СООТВЕТСТВУЕТ</v>
      </c>
      <c r="G182" s="15" t="str">
        <f>IF(AND(ABS(D182)&lt;=10,ABS(E182)&lt;=10),"СООТВЕТСТВУЕТ","НЕ СООТВЕТСТВУЕТ")</f>
        <v>НЕ СООТВЕТСТВУЕТ</v>
      </c>
      <c r="H182" s="30">
        <f t="shared" si="10"/>
        <v>18.248287590894659</v>
      </c>
      <c r="I182" s="32" t="str">
        <f t="shared" si="11"/>
        <v>КРИТИЧНО</v>
      </c>
    </row>
    <row r="183" spans="2:9" x14ac:dyDescent="0.3">
      <c r="B183" s="21" t="s">
        <v>13</v>
      </c>
      <c r="C183" s="7">
        <v>1</v>
      </c>
      <c r="D183" s="13">
        <v>13</v>
      </c>
      <c r="E183" s="26">
        <v>32</v>
      </c>
      <c r="F183" s="15" t="str">
        <f t="shared" ref="F183:F190" si="14">IF(AND(ABS(D187)&lt;=5,ABS(E187)&lt;=5),"СООТВЕТСТВУЕТ","НЕ СООТВЕТСТВУЕТ")</f>
        <v>НЕ СООТВЕТСТВУЕТ</v>
      </c>
      <c r="G183" s="15" t="str">
        <f t="shared" ref="G183:G190" si="15">IF(AND(ABS(D187)&lt;=10,ABS(E187)&lt;=10),"СООТВЕТСТВУЕТ","НЕ СООТВЕТСТВУЕТ")</f>
        <v>СООТВЕТСТВУЕТ</v>
      </c>
      <c r="H183" s="30">
        <f t="shared" si="10"/>
        <v>34.539832078341085</v>
      </c>
      <c r="I183" s="32" t="str">
        <f t="shared" si="11"/>
        <v>КРИТИЧНО</v>
      </c>
    </row>
    <row r="184" spans="2:9" x14ac:dyDescent="0.3">
      <c r="B184" s="22"/>
      <c r="C184" s="8">
        <v>2</v>
      </c>
      <c r="D184" s="11">
        <v>2</v>
      </c>
      <c r="E184" s="23">
        <v>51</v>
      </c>
      <c r="F184" s="15" t="str">
        <f t="shared" si="14"/>
        <v>НЕ СООТВЕТСТВУЕТ</v>
      </c>
      <c r="G184" s="15" t="str">
        <f t="shared" si="15"/>
        <v>НЕ СООТВЕТСТВУЕТ</v>
      </c>
      <c r="H184" s="30">
        <f t="shared" si="10"/>
        <v>51.039200620699383</v>
      </c>
      <c r="I184" s="32" t="str">
        <f t="shared" si="11"/>
        <v>КРИТИЧНО</v>
      </c>
    </row>
    <row r="185" spans="2:9" x14ac:dyDescent="0.3">
      <c r="B185" s="22"/>
      <c r="C185" s="8">
        <v>3</v>
      </c>
      <c r="D185" s="11">
        <v>5</v>
      </c>
      <c r="E185" s="23">
        <v>18</v>
      </c>
      <c r="F185" s="15" t="str">
        <f t="shared" si="14"/>
        <v>НЕ СООТВЕТСТВУЕТ</v>
      </c>
      <c r="G185" s="15" t="str">
        <f t="shared" si="15"/>
        <v>НЕ СООТВЕТСТВУЕТ</v>
      </c>
      <c r="H185" s="30">
        <f t="shared" si="10"/>
        <v>18.681541692269406</v>
      </c>
      <c r="I185" s="32" t="str">
        <f t="shared" si="11"/>
        <v>КРИТИЧНО</v>
      </c>
    </row>
    <row r="186" spans="2:9" ht="15" thickBot="1" x14ac:dyDescent="0.35">
      <c r="B186" s="24"/>
      <c r="C186" s="9">
        <v>4</v>
      </c>
      <c r="D186" s="12">
        <v>8</v>
      </c>
      <c r="E186" s="25">
        <v>15</v>
      </c>
      <c r="F186" s="15" t="str">
        <f t="shared" si="14"/>
        <v>НЕ СООТВЕТСТВУЕТ</v>
      </c>
      <c r="G186" s="15" t="str">
        <f t="shared" si="15"/>
        <v>СООТВЕТСТВУЕТ</v>
      </c>
      <c r="H186" s="30">
        <f t="shared" si="10"/>
        <v>17</v>
      </c>
      <c r="I186" s="32" t="str">
        <f t="shared" si="11"/>
        <v>КРИТИЧНО</v>
      </c>
    </row>
    <row r="187" spans="2:9" x14ac:dyDescent="0.3">
      <c r="B187" s="21" t="s">
        <v>16</v>
      </c>
      <c r="C187" s="7">
        <v>1</v>
      </c>
      <c r="D187" s="13">
        <v>2</v>
      </c>
      <c r="E187" s="26">
        <v>6</v>
      </c>
      <c r="F187" s="15" t="str">
        <f t="shared" si="14"/>
        <v>НЕ СООТВЕТСТВУЕТ</v>
      </c>
      <c r="G187" s="15" t="str">
        <f t="shared" si="15"/>
        <v>НЕ СООТВЕТСТВУЕТ</v>
      </c>
      <c r="H187" s="30">
        <f t="shared" si="10"/>
        <v>6.324555320336759</v>
      </c>
      <c r="I187" s="31" t="str">
        <f t="shared" si="11"/>
        <v>НЕ КРИТИЧНО</v>
      </c>
    </row>
    <row r="188" spans="2:9" x14ac:dyDescent="0.3">
      <c r="B188" s="22"/>
      <c r="C188" s="8">
        <v>2</v>
      </c>
      <c r="D188" s="11">
        <v>5</v>
      </c>
      <c r="E188" s="23">
        <v>14</v>
      </c>
      <c r="F188" s="15" t="str">
        <f t="shared" si="14"/>
        <v>НЕ СООТВЕТСТВУЕТ</v>
      </c>
      <c r="G188" s="15" t="str">
        <f t="shared" si="15"/>
        <v>НЕ СООТВЕТСТВУЕТ</v>
      </c>
      <c r="H188" s="30">
        <f t="shared" si="10"/>
        <v>14.866068747318506</v>
      </c>
      <c r="I188" s="32" t="str">
        <f t="shared" si="11"/>
        <v>КРИТИЧНО</v>
      </c>
    </row>
    <row r="189" spans="2:9" x14ac:dyDescent="0.3">
      <c r="B189" s="22"/>
      <c r="C189" s="8">
        <v>3</v>
      </c>
      <c r="D189" s="11">
        <v>7</v>
      </c>
      <c r="E189" s="23">
        <v>11</v>
      </c>
      <c r="F189" s="15" t="str">
        <f t="shared" si="14"/>
        <v>НЕ СООТВЕТСТВУЕТ</v>
      </c>
      <c r="G189" s="15" t="str">
        <f t="shared" si="15"/>
        <v>НЕ СООТВЕТСТВУЕТ</v>
      </c>
      <c r="H189" s="30">
        <f t="shared" si="10"/>
        <v>13.038404810405298</v>
      </c>
      <c r="I189" s="32" t="str">
        <f t="shared" si="11"/>
        <v>КРИТИЧНО</v>
      </c>
    </row>
    <row r="190" spans="2:9" ht="15" thickBot="1" x14ac:dyDescent="0.35">
      <c r="B190" s="24"/>
      <c r="C190" s="9">
        <v>4</v>
      </c>
      <c r="D190" s="12">
        <v>7</v>
      </c>
      <c r="E190" s="25">
        <v>3</v>
      </c>
      <c r="F190" s="15" t="str">
        <f t="shared" si="14"/>
        <v>НЕ СООТВЕТСТВУЕТ</v>
      </c>
      <c r="G190" s="15" t="str">
        <f t="shared" si="15"/>
        <v>НЕ СООТВЕТСТВУЕТ</v>
      </c>
      <c r="H190" s="30">
        <f t="shared" si="10"/>
        <v>7.6157731058639087</v>
      </c>
      <c r="I190" s="31" t="str">
        <f t="shared" si="11"/>
        <v>НЕ КРИТИЧНО</v>
      </c>
    </row>
    <row r="191" spans="2:9" x14ac:dyDescent="0.3">
      <c r="B191" s="21" t="s">
        <v>19</v>
      </c>
      <c r="C191" s="7">
        <v>1</v>
      </c>
      <c r="D191" s="13">
        <v>1</v>
      </c>
      <c r="E191" s="26">
        <v>57</v>
      </c>
      <c r="F191" s="15" t="str">
        <f t="shared" ref="F191:F194" si="16">IF(AND(ABS(D195)&lt;=5,ABS(E195)&lt;=5),"СООТВЕТСТВУЕТ","НЕ СООТВЕТСТВУЕТ")</f>
        <v>НЕ СООТВЕТСТВУЕТ</v>
      </c>
      <c r="G191" s="15" t="str">
        <f t="shared" ref="G191:G194" si="17">IF(AND(ABS(D195)&lt;=10,ABS(E195)&lt;=10),"СООТВЕТСТВУЕТ","НЕ СООТВЕТСТВУЕТ")</f>
        <v>НЕ СООТВЕТСТВУЕТ</v>
      </c>
      <c r="H191" s="30">
        <f t="shared" si="10"/>
        <v>57.008771254956898</v>
      </c>
      <c r="I191" s="32" t="str">
        <f t="shared" si="11"/>
        <v>КРИТИЧНО</v>
      </c>
    </row>
    <row r="192" spans="2:9" x14ac:dyDescent="0.3">
      <c r="B192" s="22"/>
      <c r="C192" s="8">
        <v>2</v>
      </c>
      <c r="D192" s="11">
        <v>4</v>
      </c>
      <c r="E192" s="23">
        <v>11</v>
      </c>
      <c r="F192" s="15" t="str">
        <f t="shared" si="16"/>
        <v>НЕ СООТВЕТСТВУЕТ</v>
      </c>
      <c r="G192" s="15" t="str">
        <f t="shared" si="17"/>
        <v>НЕ СООТВЕТСТВУЕТ</v>
      </c>
      <c r="H192" s="30">
        <f t="shared" si="10"/>
        <v>11.704699910719626</v>
      </c>
      <c r="I192" s="32" t="str">
        <f t="shared" si="11"/>
        <v>КРИТИЧНО</v>
      </c>
    </row>
    <row r="193" spans="2:9" x14ac:dyDescent="0.3">
      <c r="B193" s="22"/>
      <c r="C193" s="8">
        <v>3</v>
      </c>
      <c r="D193" s="11">
        <v>9</v>
      </c>
      <c r="E193" s="23">
        <v>30</v>
      </c>
      <c r="F193" s="15" t="str">
        <f t="shared" si="16"/>
        <v>НЕ СООТВЕТСТВУЕТ</v>
      </c>
      <c r="G193" s="15" t="str">
        <f t="shared" si="17"/>
        <v>НЕ СООТВЕТСТВУЕТ</v>
      </c>
      <c r="H193" s="30">
        <f t="shared" si="10"/>
        <v>31.32091952673165</v>
      </c>
      <c r="I193" s="32" t="str">
        <f t="shared" si="11"/>
        <v>КРИТИЧНО</v>
      </c>
    </row>
    <row r="194" spans="2:9" ht="15" thickBot="1" x14ac:dyDescent="0.35">
      <c r="B194" s="24"/>
      <c r="C194" s="9">
        <v>4</v>
      </c>
      <c r="D194" s="12">
        <v>3</v>
      </c>
      <c r="E194" s="25">
        <v>17</v>
      </c>
      <c r="F194" s="15" t="str">
        <f t="shared" si="16"/>
        <v>НЕ СООТВЕТСТВУЕТ</v>
      </c>
      <c r="G194" s="15" t="str">
        <f t="shared" si="17"/>
        <v>НЕ СООТВЕТСТВУЕТ</v>
      </c>
      <c r="H194" s="30">
        <f t="shared" si="10"/>
        <v>17.262676501632068</v>
      </c>
      <c r="I194" s="32" t="str">
        <f t="shared" si="11"/>
        <v>КРИТИЧНО</v>
      </c>
    </row>
    <row r="195" spans="2:9" x14ac:dyDescent="0.3">
      <c r="B195" s="21" t="s">
        <v>22</v>
      </c>
      <c r="C195" s="7">
        <v>1</v>
      </c>
      <c r="D195" s="13">
        <v>4</v>
      </c>
      <c r="E195" s="26">
        <v>19</v>
      </c>
      <c r="F195" s="15" t="str">
        <f t="shared" si="12"/>
        <v>НЕ СООТВЕТСТВУЕТ</v>
      </c>
      <c r="G195" s="15" t="str">
        <f t="shared" si="13"/>
        <v>НЕ СООТВЕТСТВУЕТ</v>
      </c>
      <c r="H195" s="30">
        <f t="shared" si="10"/>
        <v>19.416487838947599</v>
      </c>
      <c r="I195" s="32" t="str">
        <f t="shared" si="11"/>
        <v>КРИТИЧНО</v>
      </c>
    </row>
    <row r="196" spans="2:9" x14ac:dyDescent="0.3">
      <c r="B196" s="22"/>
      <c r="C196" s="8">
        <v>2</v>
      </c>
      <c r="D196" s="11">
        <v>6</v>
      </c>
      <c r="E196" s="23">
        <v>20</v>
      </c>
      <c r="F196" s="15" t="str">
        <f t="shared" si="12"/>
        <v>НЕ СООТВЕТСТВУЕТ</v>
      </c>
      <c r="G196" s="15" t="str">
        <f t="shared" si="13"/>
        <v>НЕ СООТВЕТСТВУЕТ</v>
      </c>
      <c r="H196" s="30">
        <f t="shared" ref="H196:H226" si="18">SQRT(D196^2+E196^2)</f>
        <v>20.880613017821101</v>
      </c>
      <c r="I196" s="32" t="str">
        <f t="shared" ref="I196:I226" si="19">IF(H196&gt;9,"КРИТИЧНО","НЕ КРИТИЧНО")</f>
        <v>КРИТИЧНО</v>
      </c>
    </row>
    <row r="197" spans="2:9" x14ac:dyDescent="0.3">
      <c r="B197" s="22"/>
      <c r="C197" s="8">
        <v>3</v>
      </c>
      <c r="D197" s="11">
        <v>2</v>
      </c>
      <c r="E197" s="23">
        <v>22</v>
      </c>
      <c r="F197" s="15" t="str">
        <f t="shared" si="12"/>
        <v>НЕ СООТВЕТСТВУЕТ</v>
      </c>
      <c r="G197" s="15" t="str">
        <f t="shared" si="13"/>
        <v>НЕ СООТВЕТСТВУЕТ</v>
      </c>
      <c r="H197" s="30">
        <f t="shared" si="18"/>
        <v>22.090722034374522</v>
      </c>
      <c r="I197" s="32" t="str">
        <f t="shared" si="19"/>
        <v>КРИТИЧНО</v>
      </c>
    </row>
    <row r="198" spans="2:9" ht="15" thickBot="1" x14ac:dyDescent="0.35">
      <c r="B198" s="24"/>
      <c r="C198" s="9">
        <v>4</v>
      </c>
      <c r="D198" s="12">
        <v>1</v>
      </c>
      <c r="E198" s="25">
        <v>18</v>
      </c>
      <c r="F198" s="15" t="str">
        <f t="shared" si="12"/>
        <v>НЕ СООТВЕТСТВУЕТ</v>
      </c>
      <c r="G198" s="15" t="str">
        <f t="shared" si="13"/>
        <v>НЕ СООТВЕТСТВУЕТ</v>
      </c>
      <c r="H198" s="30">
        <f t="shared" si="18"/>
        <v>18.027756377319946</v>
      </c>
      <c r="I198" s="32" t="str">
        <f t="shared" si="19"/>
        <v>КРИТИЧНО</v>
      </c>
    </row>
    <row r="199" spans="2:9" x14ac:dyDescent="0.3">
      <c r="B199" s="21" t="s">
        <v>25</v>
      </c>
      <c r="C199" s="7">
        <v>1</v>
      </c>
      <c r="D199" s="13">
        <v>7</v>
      </c>
      <c r="E199" s="26">
        <v>16</v>
      </c>
      <c r="F199" s="15" t="str">
        <f t="shared" si="12"/>
        <v>НЕ СООТВЕТСТВУЕТ</v>
      </c>
      <c r="G199" s="15" t="str">
        <f t="shared" si="13"/>
        <v>НЕ СООТВЕТСТВУЕТ</v>
      </c>
      <c r="H199" s="30">
        <f t="shared" si="18"/>
        <v>17.464249196572979</v>
      </c>
      <c r="I199" s="32" t="str">
        <f t="shared" si="19"/>
        <v>КРИТИЧНО</v>
      </c>
    </row>
    <row r="200" spans="2:9" x14ac:dyDescent="0.3">
      <c r="B200" s="22"/>
      <c r="C200" s="8">
        <v>2</v>
      </c>
      <c r="D200" s="11">
        <v>0</v>
      </c>
      <c r="E200" s="23">
        <v>8</v>
      </c>
      <c r="F200" s="15" t="str">
        <f t="shared" si="12"/>
        <v>НЕ СООТВЕТСТВУЕТ</v>
      </c>
      <c r="G200" s="15" t="str">
        <f t="shared" si="13"/>
        <v>СООТВЕТСТВУЕТ</v>
      </c>
      <c r="H200" s="30">
        <f t="shared" si="18"/>
        <v>8</v>
      </c>
      <c r="I200" s="31" t="str">
        <f t="shared" si="19"/>
        <v>НЕ КРИТИЧНО</v>
      </c>
    </row>
    <row r="201" spans="2:9" x14ac:dyDescent="0.3">
      <c r="B201" s="22"/>
      <c r="C201" s="8">
        <v>3</v>
      </c>
      <c r="D201" s="11">
        <v>13</v>
      </c>
      <c r="E201" s="23">
        <v>24</v>
      </c>
      <c r="F201" s="15" t="str">
        <f t="shared" si="12"/>
        <v>НЕ СООТВЕТСТВУЕТ</v>
      </c>
      <c r="G201" s="15" t="str">
        <f t="shared" si="13"/>
        <v>НЕ СООТВЕТСТВУЕТ</v>
      </c>
      <c r="H201" s="30">
        <f t="shared" si="18"/>
        <v>27.294688127912362</v>
      </c>
      <c r="I201" s="32" t="str">
        <f t="shared" si="19"/>
        <v>КРИТИЧНО</v>
      </c>
    </row>
    <row r="202" spans="2:9" ht="15" thickBot="1" x14ac:dyDescent="0.35">
      <c r="B202" s="24"/>
      <c r="C202" s="9">
        <v>4</v>
      </c>
      <c r="D202" s="12">
        <v>11</v>
      </c>
      <c r="E202" s="25">
        <v>19</v>
      </c>
      <c r="F202" s="15" t="str">
        <f t="shared" si="12"/>
        <v>НЕ СООТВЕТСТВУЕТ</v>
      </c>
      <c r="G202" s="15" t="str">
        <f t="shared" si="13"/>
        <v>НЕ СООТВЕТСТВУЕТ</v>
      </c>
      <c r="H202" s="30">
        <f t="shared" si="18"/>
        <v>21.95449840010015</v>
      </c>
      <c r="I202" s="32" t="str">
        <f t="shared" si="19"/>
        <v>КРИТИЧНО</v>
      </c>
    </row>
    <row r="203" spans="2:9" x14ac:dyDescent="0.3">
      <c r="B203" s="21" t="s">
        <v>28</v>
      </c>
      <c r="C203" s="7">
        <v>1</v>
      </c>
      <c r="D203" s="13">
        <v>6</v>
      </c>
      <c r="E203" s="26">
        <v>30</v>
      </c>
      <c r="F203" s="15" t="str">
        <f t="shared" si="12"/>
        <v>НЕ СООТВЕТСТВУЕТ</v>
      </c>
      <c r="G203" s="15" t="str">
        <f t="shared" si="13"/>
        <v>НЕ СООТВЕТСТВУЕТ</v>
      </c>
      <c r="H203" s="30">
        <f t="shared" si="18"/>
        <v>30.594117081556711</v>
      </c>
      <c r="I203" s="32" t="str">
        <f t="shared" si="19"/>
        <v>КРИТИЧНО</v>
      </c>
    </row>
    <row r="204" spans="2:9" x14ac:dyDescent="0.3">
      <c r="B204" s="22"/>
      <c r="C204" s="8">
        <v>2</v>
      </c>
      <c r="D204" s="11">
        <v>1</v>
      </c>
      <c r="E204" s="23">
        <v>23</v>
      </c>
      <c r="F204" s="15" t="str">
        <f t="shared" si="12"/>
        <v>НЕ СООТВЕТСТВУЕТ</v>
      </c>
      <c r="G204" s="15" t="str">
        <f t="shared" si="13"/>
        <v>НЕ СООТВЕТСТВУЕТ</v>
      </c>
      <c r="H204" s="30">
        <f t="shared" si="18"/>
        <v>23.021728866442675</v>
      </c>
      <c r="I204" s="32" t="str">
        <f t="shared" si="19"/>
        <v>КРИТИЧНО</v>
      </c>
    </row>
    <row r="205" spans="2:9" x14ac:dyDescent="0.3">
      <c r="B205" s="22"/>
      <c r="C205" s="8">
        <v>3</v>
      </c>
      <c r="D205" s="11">
        <v>3</v>
      </c>
      <c r="E205" s="23">
        <v>31</v>
      </c>
      <c r="F205" s="15" t="str">
        <f t="shared" si="12"/>
        <v>НЕ СООТВЕТСТВУЕТ</v>
      </c>
      <c r="G205" s="15" t="str">
        <f t="shared" si="13"/>
        <v>НЕ СООТВЕТСТВУЕТ</v>
      </c>
      <c r="H205" s="30">
        <f t="shared" si="18"/>
        <v>31.144823004794873</v>
      </c>
      <c r="I205" s="32" t="str">
        <f t="shared" si="19"/>
        <v>КРИТИЧНО</v>
      </c>
    </row>
    <row r="206" spans="2:9" ht="15" thickBot="1" x14ac:dyDescent="0.35">
      <c r="B206" s="24"/>
      <c r="C206" s="9">
        <v>4</v>
      </c>
      <c r="D206" s="12">
        <v>8</v>
      </c>
      <c r="E206" s="25">
        <v>17</v>
      </c>
      <c r="F206" s="15" t="str">
        <f t="shared" si="12"/>
        <v>НЕ СООТВЕТСТВУЕТ</v>
      </c>
      <c r="G206" s="15" t="str">
        <f t="shared" si="13"/>
        <v>НЕ СООТВЕТСТВУЕТ</v>
      </c>
      <c r="H206" s="30">
        <f t="shared" si="18"/>
        <v>18.788294228055936</v>
      </c>
      <c r="I206" s="32" t="str">
        <f t="shared" si="19"/>
        <v>КРИТИЧНО</v>
      </c>
    </row>
    <row r="207" spans="2:9" x14ac:dyDescent="0.3">
      <c r="B207" s="21" t="s">
        <v>31</v>
      </c>
      <c r="C207" s="7">
        <v>1</v>
      </c>
      <c r="D207" s="13">
        <v>6</v>
      </c>
      <c r="E207" s="26">
        <v>7</v>
      </c>
      <c r="F207" s="15" t="str">
        <f t="shared" si="12"/>
        <v>НЕ СООТВЕТСТВУЕТ</v>
      </c>
      <c r="G207" s="15" t="str">
        <f t="shared" si="13"/>
        <v>СООТВЕТСТВУЕТ</v>
      </c>
      <c r="H207" s="30">
        <f t="shared" si="18"/>
        <v>9.2195444572928871</v>
      </c>
      <c r="I207" s="32" t="str">
        <f t="shared" si="19"/>
        <v>КРИТИЧНО</v>
      </c>
    </row>
    <row r="208" spans="2:9" x14ac:dyDescent="0.3">
      <c r="B208" s="22"/>
      <c r="C208" s="8">
        <v>2</v>
      </c>
      <c r="D208" s="11">
        <v>5</v>
      </c>
      <c r="E208" s="23">
        <v>34</v>
      </c>
      <c r="F208" s="15" t="str">
        <f t="shared" si="12"/>
        <v>НЕ СООТВЕТСТВУЕТ</v>
      </c>
      <c r="G208" s="15" t="str">
        <f t="shared" si="13"/>
        <v>НЕ СООТВЕТСТВУЕТ</v>
      </c>
      <c r="H208" s="30">
        <f t="shared" si="18"/>
        <v>34.365680554879162</v>
      </c>
      <c r="I208" s="32" t="str">
        <f t="shared" si="19"/>
        <v>КРИТИЧНО</v>
      </c>
    </row>
    <row r="209" spans="2:9" x14ac:dyDescent="0.3">
      <c r="B209" s="22"/>
      <c r="C209" s="8">
        <v>3</v>
      </c>
      <c r="D209" s="11">
        <v>6</v>
      </c>
      <c r="E209" s="23">
        <v>24</v>
      </c>
      <c r="F209" s="15" t="str">
        <f t="shared" si="12"/>
        <v>НЕ СООТВЕТСТВУЕТ</v>
      </c>
      <c r="G209" s="15" t="str">
        <f t="shared" si="13"/>
        <v>НЕ СООТВЕТСТВУЕТ</v>
      </c>
      <c r="H209" s="30">
        <f t="shared" si="18"/>
        <v>24.738633753705962</v>
      </c>
      <c r="I209" s="32" t="str">
        <f t="shared" si="19"/>
        <v>КРИТИЧНО</v>
      </c>
    </row>
    <row r="210" spans="2:9" ht="15" thickBot="1" x14ac:dyDescent="0.35">
      <c r="B210" s="24"/>
      <c r="C210" s="9">
        <v>4</v>
      </c>
      <c r="D210" s="12">
        <v>12</v>
      </c>
      <c r="E210" s="25">
        <v>23</v>
      </c>
      <c r="F210" s="15" t="str">
        <f t="shared" si="12"/>
        <v>НЕ СООТВЕТСТВУЕТ</v>
      </c>
      <c r="G210" s="15" t="str">
        <f t="shared" si="13"/>
        <v>НЕ СООТВЕТСТВУЕТ</v>
      </c>
      <c r="H210" s="30">
        <f t="shared" si="18"/>
        <v>25.942243542145693</v>
      </c>
      <c r="I210" s="32" t="str">
        <f t="shared" si="19"/>
        <v>КРИТИЧНО</v>
      </c>
    </row>
    <row r="211" spans="2:9" x14ac:dyDescent="0.3">
      <c r="B211" s="21" t="s">
        <v>54</v>
      </c>
      <c r="C211" s="7">
        <v>1</v>
      </c>
      <c r="D211" s="13">
        <v>4</v>
      </c>
      <c r="E211" s="26">
        <v>24</v>
      </c>
      <c r="F211" s="15" t="str">
        <f t="shared" si="12"/>
        <v>НЕ СООТВЕТСТВУЕТ</v>
      </c>
      <c r="G211" s="15" t="str">
        <f t="shared" si="13"/>
        <v>НЕ СООТВЕТСТВУЕТ</v>
      </c>
      <c r="H211" s="30">
        <f t="shared" si="18"/>
        <v>24.331050121192877</v>
      </c>
      <c r="I211" s="32" t="str">
        <f t="shared" si="19"/>
        <v>КРИТИЧНО</v>
      </c>
    </row>
    <row r="212" spans="2:9" x14ac:dyDescent="0.3">
      <c r="B212" s="22"/>
      <c r="C212" s="8">
        <v>2</v>
      </c>
      <c r="D212" s="11">
        <v>1</v>
      </c>
      <c r="E212" s="23">
        <v>28</v>
      </c>
      <c r="F212" s="15" t="str">
        <f t="shared" si="12"/>
        <v>НЕ СООТВЕТСТВУЕТ</v>
      </c>
      <c r="G212" s="15" t="str">
        <f t="shared" si="13"/>
        <v>НЕ СООТВЕТСТВУЕТ</v>
      </c>
      <c r="H212" s="30">
        <f t="shared" si="18"/>
        <v>28.0178514522438</v>
      </c>
      <c r="I212" s="32" t="str">
        <f t="shared" si="19"/>
        <v>КРИТИЧНО</v>
      </c>
    </row>
    <row r="213" spans="2:9" x14ac:dyDescent="0.3">
      <c r="B213" s="22"/>
      <c r="C213" s="8">
        <v>3</v>
      </c>
      <c r="D213" s="11">
        <v>1</v>
      </c>
      <c r="E213" s="23">
        <v>36</v>
      </c>
      <c r="F213" s="15" t="str">
        <f t="shared" si="12"/>
        <v>НЕ СООТВЕТСТВУЕТ</v>
      </c>
      <c r="G213" s="15" t="str">
        <f t="shared" si="13"/>
        <v>НЕ СООТВЕТСТВУЕТ</v>
      </c>
      <c r="H213" s="30">
        <f t="shared" si="18"/>
        <v>36.013886210738214</v>
      </c>
      <c r="I213" s="32" t="str">
        <f t="shared" si="19"/>
        <v>КРИТИЧНО</v>
      </c>
    </row>
    <row r="214" spans="2:9" ht="15" thickBot="1" x14ac:dyDescent="0.35">
      <c r="B214" s="24"/>
      <c r="C214" s="9">
        <v>4</v>
      </c>
      <c r="D214" s="12">
        <v>0</v>
      </c>
      <c r="E214" s="25">
        <v>27</v>
      </c>
      <c r="F214" s="15" t="str">
        <f t="shared" si="12"/>
        <v>НЕ СООТВЕТСТВУЕТ</v>
      </c>
      <c r="G214" s="15" t="str">
        <f t="shared" si="13"/>
        <v>НЕ СООТВЕТСТВУЕТ</v>
      </c>
      <c r="H214" s="30">
        <f t="shared" si="18"/>
        <v>27</v>
      </c>
      <c r="I214" s="32" t="str">
        <f t="shared" si="19"/>
        <v>КРИТИЧНО</v>
      </c>
    </row>
    <row r="215" spans="2:9" x14ac:dyDescent="0.3">
      <c r="B215" s="21" t="s">
        <v>55</v>
      </c>
      <c r="C215" s="7">
        <v>1</v>
      </c>
      <c r="D215" s="13">
        <v>10</v>
      </c>
      <c r="E215" s="26">
        <v>9</v>
      </c>
      <c r="F215" s="15" t="str">
        <f t="shared" si="12"/>
        <v>НЕ СООТВЕТСТВУЕТ</v>
      </c>
      <c r="G215" s="15" t="str">
        <f t="shared" si="13"/>
        <v>СООТВЕТСТВУЕТ</v>
      </c>
      <c r="H215" s="30">
        <f t="shared" si="18"/>
        <v>13.45362404707371</v>
      </c>
      <c r="I215" s="32" t="str">
        <f t="shared" si="19"/>
        <v>КРИТИЧНО</v>
      </c>
    </row>
    <row r="216" spans="2:9" x14ac:dyDescent="0.3">
      <c r="B216" s="22"/>
      <c r="C216" s="8">
        <v>2</v>
      </c>
      <c r="D216" s="11">
        <v>11</v>
      </c>
      <c r="E216" s="23">
        <v>19</v>
      </c>
      <c r="F216" s="15" t="str">
        <f t="shared" si="12"/>
        <v>НЕ СООТВЕТСТВУЕТ</v>
      </c>
      <c r="G216" s="15" t="str">
        <f t="shared" si="13"/>
        <v>НЕ СООТВЕТСТВУЕТ</v>
      </c>
      <c r="H216" s="30">
        <f t="shared" si="18"/>
        <v>21.95449840010015</v>
      </c>
      <c r="I216" s="32" t="str">
        <f t="shared" si="19"/>
        <v>КРИТИЧНО</v>
      </c>
    </row>
    <row r="217" spans="2:9" x14ac:dyDescent="0.3">
      <c r="B217" s="22"/>
      <c r="C217" s="8">
        <v>3</v>
      </c>
      <c r="D217" s="11">
        <v>3</v>
      </c>
      <c r="E217" s="23">
        <v>5</v>
      </c>
      <c r="F217" s="15" t="str">
        <f t="shared" si="12"/>
        <v>СООТВЕТСТВУЕТ</v>
      </c>
      <c r="G217" s="15" t="str">
        <f t="shared" si="13"/>
        <v>СООТВЕТСТВУЕТ</v>
      </c>
      <c r="H217" s="30">
        <f t="shared" si="18"/>
        <v>5.8309518948453007</v>
      </c>
      <c r="I217" s="31" t="str">
        <f t="shared" si="19"/>
        <v>НЕ КРИТИЧНО</v>
      </c>
    </row>
    <row r="218" spans="2:9" ht="15" thickBot="1" x14ac:dyDescent="0.35">
      <c r="B218" s="24"/>
      <c r="C218" s="9">
        <v>4</v>
      </c>
      <c r="D218" s="12">
        <v>3</v>
      </c>
      <c r="E218" s="25">
        <v>19</v>
      </c>
      <c r="F218" s="15" t="str">
        <f t="shared" si="12"/>
        <v>НЕ СООТВЕТСТВУЕТ</v>
      </c>
      <c r="G218" s="15" t="str">
        <f t="shared" si="13"/>
        <v>НЕ СООТВЕТСТВУЕТ</v>
      </c>
      <c r="H218" s="30">
        <f t="shared" si="18"/>
        <v>19.235384061671343</v>
      </c>
      <c r="I218" s="32" t="str">
        <f t="shared" si="19"/>
        <v>КРИТИЧНО</v>
      </c>
    </row>
    <row r="219" spans="2:9" x14ac:dyDescent="0.3">
      <c r="B219" s="21" t="s">
        <v>56</v>
      </c>
      <c r="C219" s="7">
        <v>1</v>
      </c>
      <c r="D219" s="13">
        <v>5</v>
      </c>
      <c r="E219" s="26">
        <v>5</v>
      </c>
      <c r="F219" s="15" t="str">
        <f t="shared" si="12"/>
        <v>СООТВЕТСТВУЕТ</v>
      </c>
      <c r="G219" s="15" t="str">
        <f t="shared" si="13"/>
        <v>СООТВЕТСТВУЕТ</v>
      </c>
      <c r="H219" s="30">
        <f t="shared" si="18"/>
        <v>7.0710678118654755</v>
      </c>
      <c r="I219" s="31" t="str">
        <f t="shared" si="19"/>
        <v>НЕ КРИТИЧНО</v>
      </c>
    </row>
    <row r="220" spans="2:9" x14ac:dyDescent="0.3">
      <c r="B220" s="22"/>
      <c r="C220" s="8">
        <v>2</v>
      </c>
      <c r="D220" s="11">
        <v>5</v>
      </c>
      <c r="E220" s="23">
        <v>1</v>
      </c>
      <c r="F220" s="15" t="str">
        <f t="shared" si="12"/>
        <v>СООТВЕТСТВУЕТ</v>
      </c>
      <c r="G220" s="15" t="str">
        <f t="shared" si="13"/>
        <v>СООТВЕТСТВУЕТ</v>
      </c>
      <c r="H220" s="30">
        <f t="shared" si="18"/>
        <v>5.0990195135927845</v>
      </c>
      <c r="I220" s="31" t="str">
        <f t="shared" si="19"/>
        <v>НЕ КРИТИЧНО</v>
      </c>
    </row>
    <row r="221" spans="2:9" x14ac:dyDescent="0.3">
      <c r="B221" s="22"/>
      <c r="C221" s="8">
        <v>3</v>
      </c>
      <c r="D221" s="11">
        <v>6</v>
      </c>
      <c r="E221" s="23">
        <v>1</v>
      </c>
      <c r="F221" s="15" t="str">
        <f t="shared" si="12"/>
        <v>НЕ СООТВЕТСТВУЕТ</v>
      </c>
      <c r="G221" s="15" t="str">
        <f t="shared" si="13"/>
        <v>СООТВЕТСТВУЕТ</v>
      </c>
      <c r="H221" s="30">
        <f t="shared" si="18"/>
        <v>6.0827625302982193</v>
      </c>
      <c r="I221" s="31" t="str">
        <f t="shared" si="19"/>
        <v>НЕ КРИТИЧНО</v>
      </c>
    </row>
    <row r="222" spans="2:9" ht="15" thickBot="1" x14ac:dyDescent="0.35">
      <c r="B222" s="24"/>
      <c r="C222" s="9">
        <v>4</v>
      </c>
      <c r="D222" s="12">
        <v>5</v>
      </c>
      <c r="E222" s="25">
        <v>5</v>
      </c>
      <c r="F222" s="15" t="str">
        <f t="shared" si="12"/>
        <v>СООТВЕТСТВУЕТ</v>
      </c>
      <c r="G222" s="15" t="str">
        <f t="shared" si="13"/>
        <v>СООТВЕТСТВУЕТ</v>
      </c>
      <c r="H222" s="30">
        <f t="shared" si="18"/>
        <v>7.0710678118654755</v>
      </c>
      <c r="I222" s="31" t="str">
        <f t="shared" si="19"/>
        <v>НЕ КРИТИЧНО</v>
      </c>
    </row>
    <row r="223" spans="2:9" x14ac:dyDescent="0.3">
      <c r="B223" s="21" t="s">
        <v>57</v>
      </c>
      <c r="C223" s="7">
        <v>1</v>
      </c>
      <c r="D223" s="13">
        <v>5</v>
      </c>
      <c r="E223" s="26">
        <v>4</v>
      </c>
      <c r="F223" s="15" t="str">
        <f t="shared" si="12"/>
        <v>СООТВЕТСТВУЕТ</v>
      </c>
      <c r="G223" s="15" t="str">
        <f t="shared" si="13"/>
        <v>СООТВЕТСТВУЕТ</v>
      </c>
      <c r="H223" s="30">
        <f t="shared" si="18"/>
        <v>6.4031242374328485</v>
      </c>
      <c r="I223" s="31" t="str">
        <f t="shared" si="19"/>
        <v>НЕ КРИТИЧНО</v>
      </c>
    </row>
    <row r="224" spans="2:9" x14ac:dyDescent="0.3">
      <c r="B224" s="22"/>
      <c r="C224" s="8">
        <v>2</v>
      </c>
      <c r="D224" s="11">
        <v>4</v>
      </c>
      <c r="E224" s="23">
        <v>1</v>
      </c>
      <c r="F224" s="15" t="str">
        <f t="shared" si="12"/>
        <v>СООТВЕТСТВУЕТ</v>
      </c>
      <c r="G224" s="15" t="str">
        <f t="shared" si="13"/>
        <v>СООТВЕТСТВУЕТ</v>
      </c>
      <c r="H224" s="30">
        <f t="shared" si="18"/>
        <v>4.1231056256176606</v>
      </c>
      <c r="I224" s="31" t="str">
        <f t="shared" si="19"/>
        <v>НЕ КРИТИЧНО</v>
      </c>
    </row>
    <row r="225" spans="2:9" x14ac:dyDescent="0.3">
      <c r="B225" s="22"/>
      <c r="C225" s="8">
        <v>3</v>
      </c>
      <c r="D225" s="11">
        <v>7</v>
      </c>
      <c r="E225" s="23">
        <v>0</v>
      </c>
      <c r="F225" s="15" t="str">
        <f t="shared" si="12"/>
        <v>НЕ СООТВЕТСТВУЕТ</v>
      </c>
      <c r="G225" s="15" t="str">
        <f t="shared" si="13"/>
        <v>СООТВЕТСТВУЕТ</v>
      </c>
      <c r="H225" s="30">
        <f t="shared" si="18"/>
        <v>7</v>
      </c>
      <c r="I225" s="31" t="str">
        <f t="shared" si="19"/>
        <v>НЕ КРИТИЧНО</v>
      </c>
    </row>
    <row r="226" spans="2:9" ht="15" thickBot="1" x14ac:dyDescent="0.35">
      <c r="B226" s="24"/>
      <c r="C226" s="9">
        <v>4</v>
      </c>
      <c r="D226" s="12">
        <v>3</v>
      </c>
      <c r="E226" s="25">
        <v>4</v>
      </c>
      <c r="F226" s="15" t="str">
        <f t="shared" si="12"/>
        <v>СООТВЕТСТВУЕТ</v>
      </c>
      <c r="G226" s="15" t="str">
        <f t="shared" si="13"/>
        <v>СООТВЕТСТВУЕТ</v>
      </c>
      <c r="H226" s="30">
        <f t="shared" si="18"/>
        <v>5</v>
      </c>
      <c r="I226" s="31" t="str">
        <f t="shared" si="19"/>
        <v>НЕ КРИТИЧНО</v>
      </c>
    </row>
  </sheetData>
  <autoFilter ref="B2:I226" xr:uid="{00000000-0001-0000-0000-000000000000}"/>
  <mergeCells count="3">
    <mergeCell ref="D1:E1"/>
    <mergeCell ref="F1:G1"/>
    <mergeCell ref="J2:J4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cp:lastPrinted>2026-06-04T05:29:06Z</cp:lastPrinted>
  <dcterms:created xsi:type="dcterms:W3CDTF">2015-06-05T18:19:34Z</dcterms:created>
  <dcterms:modified xsi:type="dcterms:W3CDTF">2026-06-04T05:32:32Z</dcterms:modified>
</cp:coreProperties>
</file>