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hizhkov_PL\AppData\Roaming\1C\1cv8\b8988c57-478d-4299-a79a-60949bff81cc\00000000-0000-0000-0000-000000000000\App\"/>
    </mc:Choice>
  </mc:AlternateContent>
  <xr:revisionPtr revIDLastSave="0" documentId="13_ncr:1_{6EB71AE2-955E-4346-8075-E4175CE9071B}" xr6:coauthVersionLast="47" xr6:coauthVersionMax="47" xr10:uidLastSave="{00000000-0000-0000-0000-000000000000}"/>
  <bookViews>
    <workbookView xWindow="45" yWindow="0" windowWidth="25980" windowHeight="15600" tabRatio="557" firstSheet="1" activeTab="2" xr2:uid="{00000000-000D-0000-FFFF-FFFF00000000}"/>
  </bookViews>
  <sheets>
    <sheet name="Форма СВОР (2)" sheetId="13" state="hidden" r:id="rId1"/>
    <sheet name="Виды_работ" sheetId="10" r:id="rId2"/>
    <sheet name="Форма СВОР" sheetId="11" r:id="rId3"/>
    <sheet name="Классификатор" sheetId="7" state="hidden" r:id="rId4"/>
  </sheets>
  <definedNames>
    <definedName name="_xlnm._FilterDatabase" localSheetId="1" hidden="1">Виды_работ!$A$1:$C$79</definedName>
    <definedName name="_xlnm._FilterDatabase" localSheetId="2" hidden="1">'Форма СВОР'!$A$10:$C$31</definedName>
    <definedName name="_xlnm._FilterDatabase" localSheetId="0" hidden="1">'Форма СВОР (2)'!$A$12:$K$33</definedName>
    <definedName name="_xlnm.Print_Titles" localSheetId="2">'Форма СВОР'!$8:$9</definedName>
    <definedName name="_xlnm.Print_Titles" localSheetId="0">'Форма СВОР (2)'!$10:$11</definedName>
    <definedName name="_xlnm.Print_Area" localSheetId="2">'Форма СВОР'!$A$1:$E$54</definedName>
    <definedName name="_xlnm.Print_Area" localSheetId="0">'Форма СВОР (2)'!$A$1:$R$68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37" i="13" l="1"/>
  <c r="O23" i="13"/>
  <c r="I45" i="13"/>
  <c r="G45" i="13"/>
  <c r="K44" i="13"/>
  <c r="I44" i="13"/>
  <c r="G44" i="13"/>
  <c r="J44" i="13" s="1"/>
  <c r="I43" i="13"/>
  <c r="K43" i="13" s="1"/>
  <c r="G43" i="13"/>
  <c r="J43" i="13" s="1"/>
  <c r="I42" i="13"/>
  <c r="K42" i="13" s="1"/>
  <c r="G42" i="13"/>
  <c r="J42" i="13" s="1"/>
  <c r="I41" i="13"/>
  <c r="K41" i="13" s="1"/>
  <c r="G41" i="13"/>
  <c r="J41" i="13" s="1"/>
  <c r="I40" i="13"/>
  <c r="K40" i="13" s="1"/>
  <c r="G40" i="13"/>
  <c r="J40" i="13" s="1"/>
  <c r="I39" i="13"/>
  <c r="K39" i="13" s="1"/>
  <c r="G39" i="13"/>
  <c r="J39" i="13" s="1"/>
  <c r="J35" i="13"/>
  <c r="I35" i="13"/>
  <c r="G35" i="13"/>
  <c r="K35" i="13" s="1"/>
  <c r="E35" i="13"/>
  <c r="K34" i="13"/>
  <c r="I34" i="13"/>
  <c r="J34" i="13" s="1"/>
  <c r="G34" i="13"/>
  <c r="K33" i="13"/>
  <c r="I33" i="13"/>
  <c r="J33" i="13" s="1"/>
  <c r="G33" i="13"/>
  <c r="K32" i="13"/>
  <c r="K31" i="13" s="1"/>
  <c r="I32" i="13"/>
  <c r="J32" i="13" s="1"/>
  <c r="G32" i="13"/>
  <c r="I30" i="13"/>
  <c r="G30" i="13"/>
  <c r="K30" i="13" s="1"/>
  <c r="I29" i="13"/>
  <c r="G29" i="13"/>
  <c r="K29" i="13" s="1"/>
  <c r="I28" i="13"/>
  <c r="G28" i="13"/>
  <c r="K28" i="13" s="1"/>
  <c r="I27" i="13"/>
  <c r="G27" i="13"/>
  <c r="K27" i="13" s="1"/>
  <c r="I26" i="13"/>
  <c r="G26" i="13"/>
  <c r="K26" i="13" s="1"/>
  <c r="I25" i="13"/>
  <c r="G25" i="13"/>
  <c r="K25" i="13" s="1"/>
  <c r="K23" i="13" s="1"/>
  <c r="I21" i="13"/>
  <c r="K21" i="13" s="1"/>
  <c r="K20" i="13" s="1"/>
  <c r="G21" i="13"/>
  <c r="J21" i="13" s="1"/>
  <c r="J19" i="13"/>
  <c r="I19" i="13"/>
  <c r="G19" i="13"/>
  <c r="K19" i="13" s="1"/>
  <c r="J18" i="13"/>
  <c r="I18" i="13"/>
  <c r="G18" i="13"/>
  <c r="K18" i="13" s="1"/>
  <c r="J17" i="13"/>
  <c r="I17" i="13"/>
  <c r="G17" i="13"/>
  <c r="K17" i="13" s="1"/>
  <c r="J16" i="13"/>
  <c r="I16" i="13"/>
  <c r="G16" i="13"/>
  <c r="K16" i="13" s="1"/>
  <c r="J15" i="13"/>
  <c r="I15" i="13"/>
  <c r="G15" i="13"/>
  <c r="K15" i="13" s="1"/>
  <c r="K14" i="13" s="1"/>
  <c r="K37" i="13" l="1"/>
  <c r="K45" i="13" s="1"/>
  <c r="J25" i="13"/>
  <c r="J26" i="13"/>
  <c r="J27" i="13"/>
  <c r="J28" i="13"/>
  <c r="J29" i="13"/>
  <c r="J30" i="13"/>
</calcChain>
</file>

<file path=xl/sharedStrings.xml><?xml version="1.0" encoding="utf-8"?>
<sst xmlns="http://schemas.openxmlformats.org/spreadsheetml/2006/main" count="1093" uniqueCount="816">
  <si>
    <t>N п/п</t>
  </si>
  <si>
    <t>шт</t>
  </si>
  <si>
    <t>Устройство свайного поля и фундаментных плит</t>
  </si>
  <si>
    <t>м3</t>
  </si>
  <si>
    <t>к-с</t>
  </si>
  <si>
    <t>Электроснабжения</t>
  </si>
  <si>
    <t>Устройство монолитных конструкций надземной части</t>
  </si>
  <si>
    <t>Организация строительной площадки в соответствии с ПОС</t>
  </si>
  <si>
    <t>11</t>
  </si>
  <si>
    <t>Устройство бытовой канализации</t>
  </si>
  <si>
    <t>Устройство дождевой, дренажной канализации</t>
  </si>
  <si>
    <t>Устройство производственной канализации</t>
  </si>
  <si>
    <t>Устройство напорной дренажной канализации</t>
  </si>
  <si>
    <t xml:space="preserve">Устройство приточной системы общеобменной вентиляции </t>
  </si>
  <si>
    <t xml:space="preserve">Устройство вытяжной системы общеобменной вентиляции </t>
  </si>
  <si>
    <t>Устройство воздушно-тепловых завес</t>
  </si>
  <si>
    <t>Устройство автоматики системы дымоудаления</t>
  </si>
  <si>
    <t>Устройство систем кондиционирования</t>
  </si>
  <si>
    <t>Устройство автоматики систем кондиционирования</t>
  </si>
  <si>
    <t>Устройство архитектурной подсветки фасадов</t>
  </si>
  <si>
    <t>Устройство диспетчеризации инженерных систем</t>
  </si>
  <si>
    <t>Устройство городской радиотрансляционной сети</t>
  </si>
  <si>
    <t>Устройство системы канализации скрытой проводки (лотки)</t>
  </si>
  <si>
    <t>Устройство системы видеонаблюдения</t>
  </si>
  <si>
    <t>Устройство системы контроля загазованности подземного паркинга.</t>
  </si>
  <si>
    <t xml:space="preserve">Устройство системы контроля и регистрации въезда и выезда (КРВ и В) </t>
  </si>
  <si>
    <t>Устройство системы СОБГ</t>
  </si>
  <si>
    <t>Устройство диспетчеризации лифтов</t>
  </si>
  <si>
    <t>Устройство охранной сигнализации</t>
  </si>
  <si>
    <t>Устройство системы мониторинга инженерных конструкций (СМИК)</t>
  </si>
  <si>
    <t>Устройство СКС (структурированная кабельная сеть) пассивная часть</t>
  </si>
  <si>
    <t>Подготовительный период</t>
  </si>
  <si>
    <t>Монтаж оборудования и пуско-наладочные работы для обслуживания фасадов в период эксплуатации</t>
  </si>
  <si>
    <t>Устройство хладоцентра с учетом автоматики</t>
  </si>
  <si>
    <t xml:space="preserve">Монтаж пассажирского лифта грузоподъемностью ___ кг с ___ остановками </t>
  </si>
  <si>
    <t>Монтаж пассажирского лифта грузоподъемностью _____кг с _____ остановками (для инвалидов)</t>
  </si>
  <si>
    <t>Монтаж пассажирского (пожарного) лифта грузоподъемностью ____ кг с ___ остановками (для инвалидов)</t>
  </si>
  <si>
    <t>Кол-во</t>
  </si>
  <si>
    <t>Навесные и декоративные элементы</t>
  </si>
  <si>
    <t xml:space="preserve">Монтаж светопрозрачных конструкций из алюминиевого профиля </t>
  </si>
  <si>
    <t>Монтаж светопрозрачных конструкций из ПВХ</t>
  </si>
  <si>
    <t>Устройство системы оповещения и управления эвакуацией (СОУЭ)</t>
  </si>
  <si>
    <t>Устройство огнезащиты систем вентиляции</t>
  </si>
  <si>
    <t>Устройство системы газового или порошкового пожаротушения</t>
  </si>
  <si>
    <t xml:space="preserve">Монтаж пассажирского (пожарного) лифта грузоподъемностью ____ кг с ____ остановками </t>
  </si>
  <si>
    <t>Козырьки входов</t>
  </si>
  <si>
    <t>Оборудование мойки</t>
  </si>
  <si>
    <t>Монтаж светопрозрачных конструкций наружное остекление фасадов</t>
  </si>
  <si>
    <t>Монтаж светопрозрачных конструкций внутреннее остекление (вторая нитка остекления)</t>
  </si>
  <si>
    <t>Устройство системы СУКС</t>
  </si>
  <si>
    <t>Резервный источник энергоснабжения (Дизельная электростанция)</t>
  </si>
  <si>
    <t>Демонтаж существующих дорожных покрытий</t>
  </si>
  <si>
    <t>Демонтаж существующих строений (поэлементная разборка) надземная часть</t>
  </si>
  <si>
    <t>Демонтаж существующих строений - подземная часть</t>
  </si>
  <si>
    <t>Механизированная разработка грунта</t>
  </si>
  <si>
    <t>Ручная доработка грунта до проектной отметки толщиной до _____ мм</t>
  </si>
  <si>
    <t>Устройство бетонной подготовки из бетона толщ._____мм</t>
  </si>
  <si>
    <t xml:space="preserve">Отделка фасадов горизонтальная "вторая нитки". </t>
  </si>
  <si>
    <t>10</t>
  </si>
  <si>
    <t>12</t>
  </si>
  <si>
    <t>Устройство огнезащиты кабельных линий и кабеленесущих систем</t>
  </si>
  <si>
    <t>Временные инженерные сети (электроснабжение 0,4 кВ, водоснабжение, канализование) с подключением бытового городка.</t>
  </si>
  <si>
    <t xml:space="preserve">Монтаж распорной системы и обвязочной балки </t>
  </si>
  <si>
    <t>Устройство анкеров</t>
  </si>
  <si>
    <t>Устройство монолитных ж/б стен в подземной части (до отм. 0.000) бетон В___, армирование ____кг/м3</t>
  </si>
  <si>
    <t>Устройство монолитных ж/б лестничных маршей и площадок, бетон В___, армирование ___ кг/м3</t>
  </si>
  <si>
    <t>Устройство монолитных ж/б стен надземной части, бетон В__, армирование ___ кг/м3</t>
  </si>
  <si>
    <t>Устройство монолитных ж/б лестничных маршей и площадок, бетон В ___ армирование ___ кг/м3</t>
  </si>
  <si>
    <t>Ед.  
изм.</t>
  </si>
  <si>
    <t>Мероприятия по обеспечению доступа инвалидов</t>
  </si>
  <si>
    <t>Монтаж подъемников</t>
  </si>
  <si>
    <t>Монтаж лифтов грузопассажирских, включая общестроительные и пусконаладочные работы по шахтам и машинным помещения</t>
  </si>
  <si>
    <t>Монтаж мусоропровода</t>
  </si>
  <si>
    <t>Монтаж технологического оборудования</t>
  </si>
  <si>
    <t>Устройство плитных ростверков, бетон В___, армирование ____ кг/м3</t>
  </si>
  <si>
    <t>Устройство фундаментной плиты, бетон В___, армирование ____ кг/м3</t>
  </si>
  <si>
    <t>Монтаж экскалаторов, траволаторов</t>
  </si>
  <si>
    <t>Замещение слабых грунтов</t>
  </si>
  <si>
    <t>Демонтаж существующих строений - надземная часть</t>
  </si>
  <si>
    <t>Разработка грунта под форшахту</t>
  </si>
  <si>
    <t>Устройство форшахты, бетон В___, армирование____ кг/м3</t>
  </si>
  <si>
    <t>Разработка грунта под стену в грунте</t>
  </si>
  <si>
    <t>Устройство стены в грунте, бетон В___, армирование____ кг/м3</t>
  </si>
  <si>
    <t xml:space="preserve">Усиление слабых грунтов </t>
  </si>
  <si>
    <t>Засыпка пазух котлована с трамбованием и проливкой водой</t>
  </si>
  <si>
    <t>Устройство свай</t>
  </si>
  <si>
    <t>Устройство подготовки из_____ с уплотнением, толщ.___мм</t>
  </si>
  <si>
    <t>Устройство горизонтальной гидроизоляции, с устройством деформационных швов и секционированием (с указанием типов покрытий и пирогов)</t>
  </si>
  <si>
    <t>Устройство монолитных ж/б крылец, наружных пандусов, козырьков, фундаменты под оборудование и лестниц , бетон В___, армирование ___ кг/м3</t>
  </si>
  <si>
    <t xml:space="preserve">Отделка фасадов вертикальная "вторая нитка". </t>
  </si>
  <si>
    <t>Отделка ниш инженерных коммуникаций.</t>
  </si>
  <si>
    <t>Устройство горячего водоснабжения с устройством закладных деталей и изоляцией</t>
  </si>
  <si>
    <t xml:space="preserve">Устройство системы автоматического пожаротушения, включая повысительную насосную установку с устройством закладных деталей </t>
  </si>
  <si>
    <t>Устройство систем отопления, включая окраску и теплоизолирующую изоляцию трубопроводов</t>
  </si>
  <si>
    <t>Устройство подогрева по водосточным воронкам и лотков (Электромонтажные работы)</t>
  </si>
  <si>
    <t xml:space="preserve">Устройство молниезащиты, заземления и уравнивание потенциалов в том числе слаботочных систем </t>
  </si>
  <si>
    <t>Устройство экстренной связи для ММГН</t>
  </si>
  <si>
    <t>Устройство системы телевидения, телефония, интернет</t>
  </si>
  <si>
    <t>Устройство системы автоматической пожарной сигнализации.( АПС )</t>
  </si>
  <si>
    <t xml:space="preserve">Устройство автоматики систем водоснабжения </t>
  </si>
  <si>
    <t>Устройство автоматики систем канализации</t>
  </si>
  <si>
    <t>Устройство автоматики систем пожаротушения</t>
  </si>
  <si>
    <t>Устройство системы усиления GSM сигнала</t>
  </si>
  <si>
    <t>Водоснабжения</t>
  </si>
  <si>
    <t>Теплоснабжения</t>
  </si>
  <si>
    <t>Устройство ОЗДС</t>
  </si>
  <si>
    <t>Монтаж вертикального транспорта в т.ч. подъемников, экскалаторов, траволаторов</t>
  </si>
  <si>
    <t>Устройство покрытия автодороги</t>
  </si>
  <si>
    <t>Устройство систем противодымной вентиляция и дымоудаления жилой части ,нежилой части и автостоянки</t>
  </si>
  <si>
    <t>Устройство бытового городка и штаба строительства</t>
  </si>
  <si>
    <t>Отделка фасадов вертикальная (с указанием полного комплекса работ каждого типа и с указанием материалов)</t>
  </si>
  <si>
    <t>Отделка фасадов горизонтальная (с указанием полного комплекса работ каждого типа и с указанием материалов)</t>
  </si>
  <si>
    <t>Металлоконструкции наружных крылец, пандусов и лестниц</t>
  </si>
  <si>
    <t>Устройство внутренних стен и перегородок (кроме внутриквартирной кладки)_________</t>
  </si>
  <si>
    <t>Устройство внутриквартирных стен и перегородок_________</t>
  </si>
  <si>
    <t>Устройство внутриквартирных стен и перегородок_________по мокрым зонам (трассировка)</t>
  </si>
  <si>
    <t>Устройство внутриквартирных стен и перегородок_________по не мокрым зонам (трассировка)</t>
  </si>
  <si>
    <t>Устройство внутриквартирных стен и перегородок_________по не мокрым зонам (выше трассировки)</t>
  </si>
  <si>
    <t>Устройство внутриквартирных стен и перегородок_________по мокрым зонам (выше трассировки)</t>
  </si>
  <si>
    <t>02.01</t>
  </si>
  <si>
    <t>02.02</t>
  </si>
  <si>
    <t>02.03</t>
  </si>
  <si>
    <t>Устройство водопонижения иглофильтрами</t>
  </si>
  <si>
    <t>Устройство водопонижения на период строительства</t>
  </si>
  <si>
    <t>Устройство поверхностного водопонижения</t>
  </si>
  <si>
    <t>Устройство стены в грунте</t>
  </si>
  <si>
    <t>Демонтаж распорной системы и обвязочной балки</t>
  </si>
  <si>
    <t>Демонтаж форшахты</t>
  </si>
  <si>
    <t>Монтаж оборудования</t>
  </si>
  <si>
    <t>Монтаж контрольно-измерительных приборов</t>
  </si>
  <si>
    <t>Прокладка воздуховодов из ___   габаритами ___х___ /диаметром___  с устройством огнезащиты, включая фасонные изделия</t>
  </si>
  <si>
    <t>Прокладка труб из ________ диаметром___ с покраской, устройством изоляции, включая фасонные изделия</t>
  </si>
  <si>
    <t>Устройство буронабивных, буросекущих и прочих свай.</t>
  </si>
  <si>
    <t xml:space="preserve">Устройство WiFi во входных зонах и на территории </t>
  </si>
  <si>
    <t>Устройство доступа с использованием смартфонов</t>
  </si>
  <si>
    <t>Устройство монолитных ж/б стен надземной части 1-го этажа, бетон В__, армирование ___ кг/м3</t>
  </si>
  <si>
    <t>Устройство монолитных ж/б стен надземной части со 2-го по 6-й этаж, бетон В__, армирование ___ кг/м3</t>
  </si>
  <si>
    <t>Устройство монолитных ж/б стен надземной части с 7-го по 12-й этаж, бетон В__, армирование ___ кг/м3</t>
  </si>
  <si>
    <t>Устройство монолитных ж/б стен надземной части с 21-го этажа и выше, бетон В__, армирование ___ кг/м3</t>
  </si>
  <si>
    <t>Устройство монолитных ж/б стен надземной части с 13-го по 20-й этаж, бетон В__, армирование ___ кг/м3</t>
  </si>
  <si>
    <t>Монтаж фильтров, коллекторов, запорной и регулирующей арматуры</t>
  </si>
  <si>
    <t>Монтаж ИТП, ЦТП с учетом автоматики</t>
  </si>
  <si>
    <t>Устройство питьевого водопровода</t>
  </si>
  <si>
    <t>Прочие виды ограждения</t>
  </si>
  <si>
    <t>Снос строений</t>
  </si>
  <si>
    <t>Устройство ограждения котлована</t>
  </si>
  <si>
    <t>Устройство котлована</t>
  </si>
  <si>
    <t>02</t>
  </si>
  <si>
    <t>Срубка бетона по стене в грунте</t>
  </si>
  <si>
    <t>03</t>
  </si>
  <si>
    <t>04</t>
  </si>
  <si>
    <t>05</t>
  </si>
  <si>
    <t>04.01</t>
  </si>
  <si>
    <t>04.02</t>
  </si>
  <si>
    <t>04.03</t>
  </si>
  <si>
    <t>06</t>
  </si>
  <si>
    <t>Устройство наружных ограждающих конструкций</t>
  </si>
  <si>
    <t>06.01</t>
  </si>
  <si>
    <t>06.01.01</t>
  </si>
  <si>
    <t>06.02</t>
  </si>
  <si>
    <t>06.02.01</t>
  </si>
  <si>
    <t>Устройство наружных стен из _________ толщиной____мм</t>
  </si>
  <si>
    <t>Устройство наружных стен (включая на кровле)</t>
  </si>
  <si>
    <t>06.02.02</t>
  </si>
  <si>
    <t>06.02.03</t>
  </si>
  <si>
    <t>06.02.04</t>
  </si>
  <si>
    <t>06.02.05</t>
  </si>
  <si>
    <t>06.02.06</t>
  </si>
  <si>
    <t>07</t>
  </si>
  <si>
    <t>07.01</t>
  </si>
  <si>
    <t>07.02</t>
  </si>
  <si>
    <t>08</t>
  </si>
  <si>
    <t>06.03</t>
  </si>
  <si>
    <t>06.03.01</t>
  </si>
  <si>
    <t>06.03.02</t>
  </si>
  <si>
    <t>07.03</t>
  </si>
  <si>
    <t>07.04</t>
  </si>
  <si>
    <t>Монтаж крышек парапетов</t>
  </si>
  <si>
    <t>07.05</t>
  </si>
  <si>
    <t>Монтаж крышек инженерных шахт</t>
  </si>
  <si>
    <t>Устройство внутренних стен и перегородок</t>
  </si>
  <si>
    <t>08.01</t>
  </si>
  <si>
    <t>08.01.01</t>
  </si>
  <si>
    <t>08.02</t>
  </si>
  <si>
    <t>08.02.01</t>
  </si>
  <si>
    <t>08.02.02</t>
  </si>
  <si>
    <t>08.02.03</t>
  </si>
  <si>
    <t>08.02.04</t>
  </si>
  <si>
    <t>08.02.05</t>
  </si>
  <si>
    <t>09</t>
  </si>
  <si>
    <t>09.01</t>
  </si>
  <si>
    <t>09.01.01</t>
  </si>
  <si>
    <t>09.02</t>
  </si>
  <si>
    <t>09.03</t>
  </si>
  <si>
    <t>12.01</t>
  </si>
  <si>
    <t>12.01.01</t>
  </si>
  <si>
    <t>Устройство хозяйственно-питьевого водопровода с устройством повысительной насосной станции  с устройством закладных деталей и изоляции</t>
  </si>
  <si>
    <t>Устройство системы для зарядки электромобилей</t>
  </si>
  <si>
    <t>Устройство АСКУЭ</t>
  </si>
  <si>
    <t>Устройство системы мусороудаления</t>
  </si>
  <si>
    <t>Устройство систем противопожарной автоматики</t>
  </si>
  <si>
    <t>02.04.</t>
  </si>
  <si>
    <t>Устройство временной технологической дороги шириной ___м и стоянок (покрытие из дорожных плит _________ (_х___), в т.ч. устройство песчаного основания толщиной ____мм, с 3х-кратной оборачиваемостью плит), включая установку дорожных знаков на период строительства</t>
  </si>
  <si>
    <t xml:space="preserve">Устройство основания под бытовые помещения (покрытие из дорожных плит ________ (3х1,75), в т.ч. устройство песчаного основания толщиной ____мм) </t>
  </si>
  <si>
    <t>Устройство пункта мойки колес строительного автотранспорта типа "__________" (модификация "_______________") с оборотным циклом</t>
  </si>
  <si>
    <t>Устройство временного ограждения строительной площадки (забор типа_____)</t>
  </si>
  <si>
    <t xml:space="preserve">Устройство въездных ворот (шириной____м) с калиткой типа______во временном ограждении </t>
  </si>
  <si>
    <t>Демонтаж временных зданий и сооружений</t>
  </si>
  <si>
    <t>01.02</t>
  </si>
  <si>
    <t>01.01</t>
  </si>
  <si>
    <t>02.01.01</t>
  </si>
  <si>
    <t>02.01.02</t>
  </si>
  <si>
    <t>02.01.03</t>
  </si>
  <si>
    <t>02.02.01</t>
  </si>
  <si>
    <t>Устройство забирки (м2) из_____ толщиной____мм</t>
  </si>
  <si>
    <t>Устройство металлоконструкций для устройства забирки (уголок  __x_)</t>
  </si>
  <si>
    <t>02.02.03</t>
  </si>
  <si>
    <t>02.02.02</t>
  </si>
  <si>
    <t>02.03.01</t>
  </si>
  <si>
    <t>02.03.02</t>
  </si>
  <si>
    <t>02.03.03</t>
  </si>
  <si>
    <t>02.03.04</t>
  </si>
  <si>
    <t>Демонтаж шпунтового ограждения, распорной системы, обвязочной балки, форшахты, забирки</t>
  </si>
  <si>
    <t>Демонтаж шпунтового ограждения D___,</t>
  </si>
  <si>
    <t>Демонтаж забирки (м2) из_____ толщиной____мм</t>
  </si>
  <si>
    <t>02.02.01.01</t>
  </si>
  <si>
    <t>02.02.01.02</t>
  </si>
  <si>
    <t>02.02.01.03</t>
  </si>
  <si>
    <t>02.02.02.01</t>
  </si>
  <si>
    <t>02.02.02.02</t>
  </si>
  <si>
    <t>02.02.02.03</t>
  </si>
  <si>
    <t>02.02.02.04</t>
  </si>
  <si>
    <t>02.02.04</t>
  </si>
  <si>
    <t>02.02.05</t>
  </si>
  <si>
    <t>02.04.01</t>
  </si>
  <si>
    <t>02.04.02</t>
  </si>
  <si>
    <t>02.04.03</t>
  </si>
  <si>
    <t>02.04.04</t>
  </si>
  <si>
    <t>02.04.05</t>
  </si>
  <si>
    <t>04.01.01</t>
  </si>
  <si>
    <t>04.01.02</t>
  </si>
  <si>
    <t>04.01.03</t>
  </si>
  <si>
    <t>04.01.01.02</t>
  </si>
  <si>
    <t>04.01.01.01</t>
  </si>
  <si>
    <t>04.02.01</t>
  </si>
  <si>
    <t>04.02.02</t>
  </si>
  <si>
    <t>04.02.03</t>
  </si>
  <si>
    <t>04.02.04</t>
  </si>
  <si>
    <t>05.01</t>
  </si>
  <si>
    <t>05.02</t>
  </si>
  <si>
    <t>05.03</t>
  </si>
  <si>
    <t>05.03.01</t>
  </si>
  <si>
    <t>05.03.02</t>
  </si>
  <si>
    <t>05.03.03</t>
  </si>
  <si>
    <t>05.03.04</t>
  </si>
  <si>
    <t>05.03.05</t>
  </si>
  <si>
    <t>05.04</t>
  </si>
  <si>
    <t>05.04.01</t>
  </si>
  <si>
    <t>05.04.02</t>
  </si>
  <si>
    <t>05.04.03</t>
  </si>
  <si>
    <t>05.04.04</t>
  </si>
  <si>
    <t>05.04.05</t>
  </si>
  <si>
    <t>05.05</t>
  </si>
  <si>
    <t>05.06</t>
  </si>
  <si>
    <t>06.02.01.01</t>
  </si>
  <si>
    <t>06.02.01.02</t>
  </si>
  <si>
    <t>06.02.01.03</t>
  </si>
  <si>
    <t>06.02.01.04</t>
  </si>
  <si>
    <t>06.02.01.05</t>
  </si>
  <si>
    <t>06.02.01.06</t>
  </si>
  <si>
    <t>06.02.01.07</t>
  </si>
  <si>
    <t>06.02.01.08</t>
  </si>
  <si>
    <t>06.02.03.01</t>
  </si>
  <si>
    <t>06.02.03.02</t>
  </si>
  <si>
    <t>06.02.03.03</t>
  </si>
  <si>
    <t>06.02.03.04</t>
  </si>
  <si>
    <t>06.02.04.01</t>
  </si>
  <si>
    <t>06.02.04.02</t>
  </si>
  <si>
    <t>06.03.01.01</t>
  </si>
  <si>
    <t>06.03.01.02</t>
  </si>
  <si>
    <t>06.03.02.01</t>
  </si>
  <si>
    <t>06.03.02.02</t>
  </si>
  <si>
    <t>06.04</t>
  </si>
  <si>
    <t>06.05</t>
  </si>
  <si>
    <t>09.01.02</t>
  </si>
  <si>
    <t>09.01.03</t>
  </si>
  <si>
    <t>09.01.04</t>
  </si>
  <si>
    <t>09.02.01</t>
  </si>
  <si>
    <t>09.02.02</t>
  </si>
  <si>
    <t>09.02.03</t>
  </si>
  <si>
    <t>09.02.04</t>
  </si>
  <si>
    <t>09.02.05</t>
  </si>
  <si>
    <t>09.02.06</t>
  </si>
  <si>
    <t>12.01.02</t>
  </si>
  <si>
    <t>12.01.03</t>
  </si>
  <si>
    <t>12.01.04</t>
  </si>
  <si>
    <t>12.02</t>
  </si>
  <si>
    <t>12.02.01</t>
  </si>
  <si>
    <t>12.02.02</t>
  </si>
  <si>
    <t>12.02.03</t>
  </si>
  <si>
    <t>12.02.04</t>
  </si>
  <si>
    <t>12.03</t>
  </si>
  <si>
    <t>12.03.01</t>
  </si>
  <si>
    <t>12.03.02</t>
  </si>
  <si>
    <t>12.03.03</t>
  </si>
  <si>
    <t>12.04</t>
  </si>
  <si>
    <t>12.04.01</t>
  </si>
  <si>
    <t>12.04.02</t>
  </si>
  <si>
    <t>12.04.03</t>
  </si>
  <si>
    <t>12.04.04</t>
  </si>
  <si>
    <t>12.05</t>
  </si>
  <si>
    <t>12.06</t>
  </si>
  <si>
    <t>12.06.01</t>
  </si>
  <si>
    <t>12.06.02</t>
  </si>
  <si>
    <t>13</t>
  </si>
  <si>
    <t>13.01</t>
  </si>
  <si>
    <t>13.01.01</t>
  </si>
  <si>
    <t>13.01.02</t>
  </si>
  <si>
    <t>13.01.03</t>
  </si>
  <si>
    <t>13.01.04</t>
  </si>
  <si>
    <t>13.02</t>
  </si>
  <si>
    <t>13.02.01</t>
  </si>
  <si>
    <t>13.03</t>
  </si>
  <si>
    <t>13.03.01</t>
  </si>
  <si>
    <t>14</t>
  </si>
  <si>
    <t>14.01</t>
  </si>
  <si>
    <t>15</t>
  </si>
  <si>
    <t>15.01</t>
  </si>
  <si>
    <t>15.02</t>
  </si>
  <si>
    <t>15.03</t>
  </si>
  <si>
    <t>17</t>
  </si>
  <si>
    <t>16</t>
  </si>
  <si>
    <t>16.01</t>
  </si>
  <si>
    <t>16.02</t>
  </si>
  <si>
    <t>16.03</t>
  </si>
  <si>
    <t>16.04</t>
  </si>
  <si>
    <t>12.03.01.01</t>
  </si>
  <si>
    <t>12.03.01.03</t>
  </si>
  <si>
    <t>12.03.02.01</t>
  </si>
  <si>
    <t>12.03.02.02</t>
  </si>
  <si>
    <t>12.03.02.03</t>
  </si>
  <si>
    <t>12.03.02.04</t>
  </si>
  <si>
    <t>12.03.04</t>
  </si>
  <si>
    <t>12.03.04.01</t>
  </si>
  <si>
    <t>12.03.04.02</t>
  </si>
  <si>
    <t>12.05.01</t>
  </si>
  <si>
    <t>12.05.02</t>
  </si>
  <si>
    <t>12.05.03</t>
  </si>
  <si>
    <t>12.05.04</t>
  </si>
  <si>
    <t>12.05.05</t>
  </si>
  <si>
    <t>12.05.06</t>
  </si>
  <si>
    <t>12.05.07</t>
  </si>
  <si>
    <t>12.05.08</t>
  </si>
  <si>
    <t>12.05.09</t>
  </si>
  <si>
    <t>12.05.10</t>
  </si>
  <si>
    <t>12.05.11</t>
  </si>
  <si>
    <t>12.05.12</t>
  </si>
  <si>
    <t>12.05.13</t>
  </si>
  <si>
    <t>12.05.14</t>
  </si>
  <si>
    <t>12.05.15</t>
  </si>
  <si>
    <t>12.05.16</t>
  </si>
  <si>
    <t>12.05.17</t>
  </si>
  <si>
    <t>12.05.18</t>
  </si>
  <si>
    <t>12.05.19</t>
  </si>
  <si>
    <t>12.05.20</t>
  </si>
  <si>
    <t>12.05.21</t>
  </si>
  <si>
    <t>12.05.22</t>
  </si>
  <si>
    <t>12.05.23</t>
  </si>
  <si>
    <t>12.05.24</t>
  </si>
  <si>
    <t>12.05.25</t>
  </si>
  <si>
    <t>12.05.26</t>
  </si>
  <si>
    <t>12.06.03</t>
  </si>
  <si>
    <t>12.06.04</t>
  </si>
  <si>
    <t>04.03.01</t>
  </si>
  <si>
    <t>04.03.02</t>
  </si>
  <si>
    <t>04.03.03</t>
  </si>
  <si>
    <t>04.03.04</t>
  </si>
  <si>
    <t>04.03.05</t>
  </si>
  <si>
    <t>04.03.06</t>
  </si>
  <si>
    <t xml:space="preserve">Устройство внутриплощадочных наружных сетей, включая полный комплекс работ, ПНР, приёмо-сдаточные работы </t>
  </si>
  <si>
    <t>16.05</t>
  </si>
  <si>
    <t>16.06</t>
  </si>
  <si>
    <t>12.03.05</t>
  </si>
  <si>
    <t>Устройство газовых АИТ (автономного источника теплоснабжения)</t>
  </si>
  <si>
    <t>01</t>
  </si>
  <si>
    <t>17.01</t>
  </si>
  <si>
    <t>17.02</t>
  </si>
  <si>
    <t>17.03</t>
  </si>
  <si>
    <t>17.04</t>
  </si>
  <si>
    <t>17.05</t>
  </si>
  <si>
    <t>17.06</t>
  </si>
  <si>
    <t>17.07</t>
  </si>
  <si>
    <t>17.08</t>
  </si>
  <si>
    <t>17.09</t>
  </si>
  <si>
    <t>09.04</t>
  </si>
  <si>
    <t>Монтаж дверей внутренних по дизайн-проекту</t>
  </si>
  <si>
    <t>Монтаж дверей внутренних не по дизайн-проекту</t>
  </si>
  <si>
    <t>15.04</t>
  </si>
  <si>
    <t>Устройство системы полива газонов</t>
  </si>
  <si>
    <t>17.10</t>
  </si>
  <si>
    <t>17.11</t>
  </si>
  <si>
    <t>01.01.01</t>
  </si>
  <si>
    <t>01.01.02</t>
  </si>
  <si>
    <t>01.01.03</t>
  </si>
  <si>
    <t>01.01.04</t>
  </si>
  <si>
    <t>01.02.01</t>
  </si>
  <si>
    <t>01.02.02</t>
  </si>
  <si>
    <t>01.02.03</t>
  </si>
  <si>
    <t>01.02.04</t>
  </si>
  <si>
    <t>01.02.05</t>
  </si>
  <si>
    <t>01.02.06</t>
  </si>
  <si>
    <t>01.02.07</t>
  </si>
  <si>
    <t>01.02.08</t>
  </si>
  <si>
    <t>01.02.09</t>
  </si>
  <si>
    <t>01.02.10</t>
  </si>
  <si>
    <t>01.02.11</t>
  </si>
  <si>
    <t>Устройство прочих видов фасадов</t>
  </si>
  <si>
    <t>Устройство откосов</t>
  </si>
  <si>
    <t>Устройство отливов</t>
  </si>
  <si>
    <t>Устройство корзин для кондиционеров</t>
  </si>
  <si>
    <t>Устройство декоративных ограждений на фасадах</t>
  </si>
  <si>
    <t>Устройство декоративных элементов с устройством отливов, включая вентрешетки.</t>
  </si>
  <si>
    <t>Устройство металлоконструкций каркаса козырьков</t>
  </si>
  <si>
    <t>Устройство декоративной отделки козырьков</t>
  </si>
  <si>
    <t>Устройство ограждения кровли (с указанием применяемых материалов), переходные лестницы</t>
  </si>
  <si>
    <t>02.01.04</t>
  </si>
  <si>
    <t>Устройство противобаражного дренажа</t>
  </si>
  <si>
    <t>Монтаж лотков/коробов для кабельных линий, включая огнезащиту</t>
  </si>
  <si>
    <t>Демобилизация кранов (__ шт.) и подъёмников (___шт.) (включая демонтаж фундаментов с утилизацией строительных отходов)</t>
  </si>
  <si>
    <t>Устройство водопонижения водопонизительными скважинами</t>
  </si>
  <si>
    <t>Устройство шпунтового ограждения</t>
  </si>
  <si>
    <t>Устройство шпунтового ограждения, D___, с заполнением труб_____ (указать чем заполняются), с последующем демонтажем или срезкой оголовков</t>
  </si>
  <si>
    <t>Устройство выравнивающей защитной стяжки из ц.п. раствора М____, толщ.___мм, с устройством галтелей из ц.п. раствора М____</t>
  </si>
  <si>
    <t>Устройство вертикальной гидроизоляции  (с указанием материалов и слоев)</t>
  </si>
  <si>
    <t>Утепление подземной части и цоколя плитами из _________ производитель __________ толщиной____ мм</t>
  </si>
  <si>
    <t>Монтаж дверных блоков наружных</t>
  </si>
  <si>
    <t>Устройство внутриквартирной кладки по коммуникационным шахтам (на всю высоту)</t>
  </si>
  <si>
    <t>Устройство видеодомофонной связи, СКУД</t>
  </si>
  <si>
    <t>Устройство системы  мониторинга инженерных систем (СМИС)</t>
  </si>
  <si>
    <t>Отделка квартир</t>
  </si>
  <si>
    <t>Монтаж кабельных линий, шинопроводов</t>
  </si>
  <si>
    <t>04.03.07</t>
  </si>
  <si>
    <t>Предчистовая отделка квартир (White Box)</t>
  </si>
  <si>
    <t>Чистовая отделка квартир (Finish)</t>
  </si>
  <si>
    <t>Монтаж настенных/внутрипольных конвекторов</t>
  </si>
  <si>
    <t>Монтаж водоотводных бетонных лотков с решетками</t>
  </si>
  <si>
    <t>Монтаж площадки ТБО, включая мусорные контейнеры</t>
  </si>
  <si>
    <t>Планировка грунта с уплотнением под благоустройство территории участка</t>
  </si>
  <si>
    <t>Устройство газонов за границами участка (в границах проекта)</t>
  </si>
  <si>
    <t>Установка малых архитектурных форм (скамьи, урны) за границами участка (в границах проекта)</t>
  </si>
  <si>
    <t>Благоустройство в пределах ГПЗУ</t>
  </si>
  <si>
    <t>Благоустройство за пределами ГПЗУ</t>
  </si>
  <si>
    <t>Устройство фонтанов, водоемов, ручьев</t>
  </si>
  <si>
    <t>Финишная отделка или декорирование подпорных стен</t>
  </si>
  <si>
    <t>Устройство подпорных стен, бетон В___, армирование ___ кг/м3</t>
  </si>
  <si>
    <t>17.12</t>
  </si>
  <si>
    <t>17.13</t>
  </si>
  <si>
    <t>17.14</t>
  </si>
  <si>
    <t>17.15</t>
  </si>
  <si>
    <t>17.16</t>
  </si>
  <si>
    <t>17.17</t>
  </si>
  <si>
    <t>17.18</t>
  </si>
  <si>
    <t>17.19</t>
  </si>
  <si>
    <t>02.03.05</t>
  </si>
  <si>
    <t>09.02.02.01</t>
  </si>
  <si>
    <t>09.02.02.02</t>
  </si>
  <si>
    <t>09.02.01.01</t>
  </si>
  <si>
    <t>09.02.01.02</t>
  </si>
  <si>
    <t>09.02.04.01</t>
  </si>
  <si>
    <t>09.02.04.02</t>
  </si>
  <si>
    <t>10.2</t>
  </si>
  <si>
    <t>Монтаж прочих металлоконструкций</t>
  </si>
  <si>
    <t>12.03.01.01.01</t>
  </si>
  <si>
    <t>12.03.01.01.02</t>
  </si>
  <si>
    <t>Устройство систем отопления, включая окраску и теплоизолирующую изоляцию трубопроводов кроме Монтажа настенных/внутрипольных конвекторов</t>
  </si>
  <si>
    <t>12.04.01.01</t>
  </si>
  <si>
    <t>12.04.01.02</t>
  </si>
  <si>
    <t>05.07</t>
  </si>
  <si>
    <t>Устройство наружного и декоративного освещения территории благоустройства, в том числе земляные работы, бетонные фундаменты, кабель, розетки, опоры, фонари, светильники)</t>
  </si>
  <si>
    <t>05.08</t>
  </si>
  <si>
    <t>Устройство монолитных ж/б фундаментов под оборудование  бетон В___, армирование ___ кг/м3</t>
  </si>
  <si>
    <t>Устройство монолитных ж/б конструкций рамп автостоянки надземной части</t>
  </si>
  <si>
    <t>04.03.08</t>
  </si>
  <si>
    <t>Устройство монолитных ж/б конструкций рамп автостоянки в подземной части</t>
  </si>
  <si>
    <t>Устройство дорог, проездов за границами участка (в границах проекта)</t>
  </si>
  <si>
    <t>Монтаж площадки ТБО</t>
  </si>
  <si>
    <t>Установка мусорных контейнеров</t>
  </si>
  <si>
    <t>17.14.01</t>
  </si>
  <si>
    <t>17.14.02</t>
  </si>
  <si>
    <t>Земляные работы по формированию ландшафта</t>
  </si>
  <si>
    <t>17.06.01</t>
  </si>
  <si>
    <t>Монтаж щитового оборудования наружного и декоративного освещения</t>
  </si>
  <si>
    <t>17.06.02</t>
  </si>
  <si>
    <t>Устройство наружного и декоративного освещения территории благоустройства, в том числе земляные работы, бетонные фундаменты, кабель, розетки, опоры, фонари, светильники), без учета щитового оборудования</t>
  </si>
  <si>
    <t>Устройство внутреннего силового электрооборудования и электроосвещения, РУ-0,4, ГРЩ, КЛ-0.4кВ, ВРУ без учета 
1. монтажа оконечных устройств (светильники, розетки, выключатели) в зоне отделки МОП по Дизайн-проекту
2. монтажа щитового оборудования и другого оборудования, кабелей наружного и декоративного освещения</t>
  </si>
  <si>
    <t>Устройство сооружений декоративных мостов и переходов</t>
  </si>
  <si>
    <t>Устройство системы наружной навигации, в том числе таблички, указатели, стеллы, карты, стенды и т.п.</t>
  </si>
  <si>
    <t>Устройство газонов, в том числе укрепление откосов георешеткой</t>
  </si>
  <si>
    <t xml:space="preserve">Установка малых архитектурных форм (оборудование детских площадок, скамейки,  урны, элементы из архитектурного бетона, Арт объекты, велопарковки, амфитеатры, беседки, перголы, навесы ) </t>
  </si>
  <si>
    <t>Посадка деревьев и кустарников, цветников</t>
  </si>
  <si>
    <t>Устройство подготовки под фундаментные плиты и подпорные стенки с гидроизоляцией</t>
  </si>
  <si>
    <t>Декорирование фасадов отдельно стоящих КПП, вентшахт, рампы и прочих надземных настроек</t>
  </si>
  <si>
    <t>Устройство монолитных ж/б плит перекрытий, в т.ч. балок, надземной части, бетон В__, армирование ___ кг/м3</t>
  </si>
  <si>
    <t>Устройство монолитных ж/б плит покрытия, в т.ч. балок, надземной части, бетон В__, армирование ___ кг/м3</t>
  </si>
  <si>
    <t>Устройство монолитных ж/б колонн и пилонов, в т.ч. капителей, надземной части бетон В__, армирование ___кг/м3</t>
  </si>
  <si>
    <t>Устройство монолитных ж/б колонн и пилонов, в т.ч. капителей, надземной части 1-го этажа, бетон В__, армирование ___ кг/м3</t>
  </si>
  <si>
    <t>Устройство монолитных ж/б колонн и пилонов, в т.ч. капителей, надземной части со 2-го по 6-й этаж, бетон В__, армирование ___ кг/м3</t>
  </si>
  <si>
    <t>Устройство монолитных ж/б колонн и пилонов, в т.ч. капителей, надземной части с 7-го по 12-й этаж, бетон В__, армирование ___ кг/м3</t>
  </si>
  <si>
    <t>Устройство монолитных ж/б колонн и пилонов, в т.ч. капителей, надземной части с 13-го по 20-й этаж, бетон В__, армирование ___ кг/м3</t>
  </si>
  <si>
    <t>Устройство монолитных ж/б колонн и пилонов, в т.ч. капителей, надземной части с 21-го этажа и выше, бетон В__, армирование ___ кг/м3</t>
  </si>
  <si>
    <t>Устройство монолитной ж/б плиты перекрытий, в т.ч. балок, подземной части (включая отм. 0.000), бетон В___, армирование ____ кг/м3</t>
  </si>
  <si>
    <t>Устройство монолитной ж/б плиты покрытия, в т.ч. балок, подземной части (включая отм. 0.000), бетон В___, армирование ____ кг/м3</t>
  </si>
  <si>
    <t>Устройство монолитных ж/б колонн и пилонов,  в т.ч. капителей,  в подземной части (до отм. 0.000) бетон В___, армирование ____ кг/м3</t>
  </si>
  <si>
    <t>06.02.02.01</t>
  </si>
  <si>
    <t>06.02.02.02</t>
  </si>
  <si>
    <t>06.02.02.03</t>
  </si>
  <si>
    <t>06.02.02.04</t>
  </si>
  <si>
    <t>06.02.02.05</t>
  </si>
  <si>
    <t>06.02.02.06</t>
  </si>
  <si>
    <t>Данная детализация применяется для любого раздела проекта, указанного в разделе 12*</t>
  </si>
  <si>
    <t>XX.XХ…ХX.01</t>
  </si>
  <si>
    <t>XX.XХ...ХX.02</t>
  </si>
  <si>
    <t>XX.XХ...ХX.03</t>
  </si>
  <si>
    <t>XX.XХ...ХX.04</t>
  </si>
  <si>
    <t>XX.XХ...ХX.05</t>
  </si>
  <si>
    <t>XX.XХ...ХX.06</t>
  </si>
  <si>
    <t>XX.XХ...ХX.07</t>
  </si>
  <si>
    <t>12.05.26.01</t>
  </si>
  <si>
    <t>12.05.26.02</t>
  </si>
  <si>
    <t>12.05.26.03</t>
  </si>
  <si>
    <t>Устройство ограждения территории, въездных ворот, входных калиток, декоративного ограждения</t>
  </si>
  <si>
    <t>Устройство эксплуатируемой кровли (с послойным указанием применяемых материалов)</t>
  </si>
  <si>
    <t>Устройство неэксплуатируемой кровли (с послойным указанием применяемых материалов)</t>
  </si>
  <si>
    <t>Устройство КПП, шлагбаумов</t>
  </si>
  <si>
    <t xml:space="preserve">Монтаж  ворот въездных </t>
  </si>
  <si>
    <t>Монтаж дверей внутренних по дизайн-проекту квартирных</t>
  </si>
  <si>
    <t>Внутренние отделочные работы</t>
  </si>
  <si>
    <t>Отделка по дизайн-проекту помещений 1-го этажа: входных групп , вестибюля, холла, колясочной, санузлов, лифтового холла, помещения консьержа, помывочной для питомцев</t>
  </si>
  <si>
    <t xml:space="preserve">Отделка по дизайн-проекту лифтовых холлов типовых этажей </t>
  </si>
  <si>
    <t>Отделка по дизайн-проекту межквартирных коридоров типовых этажей</t>
  </si>
  <si>
    <t>Отделка по дизайн-проекту лифтовых холлов ниже отм. 0.000</t>
  </si>
  <si>
    <t>Отделка служебных помещений персонала</t>
  </si>
  <si>
    <t>Отделка служебных помещений персонала подземной части</t>
  </si>
  <si>
    <t>Отделка служебных помещений персонала надземной части</t>
  </si>
  <si>
    <t>Отделка автостоянки и рампы</t>
  </si>
  <si>
    <t>Отделка техпомещений по типам</t>
  </si>
  <si>
    <t>Отделка техпомещений подземной части по типам</t>
  </si>
  <si>
    <t>Отделка техпомещений надземной части по типам</t>
  </si>
  <si>
    <t>Отделка помещений ТП</t>
  </si>
  <si>
    <t>Монтаж внутренних ворот</t>
  </si>
  <si>
    <t>09.01.05</t>
  </si>
  <si>
    <t>09.01.05.01</t>
  </si>
  <si>
    <t>09.01.05.02</t>
  </si>
  <si>
    <t>09.01.05.03</t>
  </si>
  <si>
    <t>09.01.05.04</t>
  </si>
  <si>
    <t>Монтаж дверей внутренних по дизайн-проекту в зоне межквартирных корридоров</t>
  </si>
  <si>
    <t>Монтаж дверей внутренних по дизайн-проекту прочих</t>
  </si>
  <si>
    <t>09.02.07</t>
  </si>
  <si>
    <t>Монтаж дверей внутренних по дизайн-проекту в зоне лифтовых холлов</t>
  </si>
  <si>
    <t>Внутренние электротехнические работы</t>
  </si>
  <si>
    <t>Слаботочные системы</t>
  </si>
  <si>
    <t>Монтаж оконечных устройств (светильники, розетки, выключатели) в зоне отделки МОП по Дизайн-проекту с учетом прокладки проводов</t>
  </si>
  <si>
    <t>Устройство кровли, включая устройство парапетов, установку воронок</t>
  </si>
  <si>
    <t>Устройство металлоконструкций, в т.ч. из нержавеющей и окрашенной стали и т.д., включая устройство стремянок, лестниц, ограждений лестниц, крылец, пандусов, устройство вентиляционных зонтов</t>
  </si>
  <si>
    <t xml:space="preserve">Мобилизация кранов (__ шт.) согласно ПОС (включая устройство анкеров, пристежки, разработку ППРк, устройство фундаментов под башенные краны), монтаж подъёмников (___шт.) </t>
  </si>
  <si>
    <t>Земляные работы</t>
  </si>
  <si>
    <t>Устройство ж/б конструкций подземной части</t>
  </si>
  <si>
    <t>Устройство вертикальной гидроизоляции с утеплением цоколя и подземной части</t>
  </si>
  <si>
    <t>Благоустройство в границах проектирования в пределах и за пределами ГПЗУ, включая навигацию</t>
  </si>
  <si>
    <t>Устройство систем отопления, вентиляции, кондиционирования, ИТП</t>
  </si>
  <si>
    <t>Заполнение проемов светопрозрачными конструкциями (включая установку лесов, люлек, платформ, работу альпинистов и т.п.), в том числе устройство Мокапа- фрагмента фасада с образцами светопрозразных конструкций.</t>
  </si>
  <si>
    <t>12.04.01.03</t>
  </si>
  <si>
    <t>12.04.01.04</t>
  </si>
  <si>
    <t>04.04</t>
  </si>
  <si>
    <t>04.04.01</t>
  </si>
  <si>
    <t>04.04.02</t>
  </si>
  <si>
    <t>Вид работ</t>
  </si>
  <si>
    <t>Устройство монолитных ж/б конструкций подземной части</t>
  </si>
  <si>
    <t>Устройство фасадов (включая установку лесов, люлек, платформ, работу альпинистов и т.п.), в том числе отделку лоджий, балконов; облицовку крылец, входов; устройство Мокапа- фрагмента фасада с образцами фасадных материалов.</t>
  </si>
  <si>
    <t>Внутренняя отделка не по дизайн-проекту, включая монтаж дверей, устройство скрытых люков</t>
  </si>
  <si>
    <t>Отделка эвакуационных лестниц (включая ограждение лестниц), тамбур- шлюзов, помещений с мусоропроводами</t>
  </si>
  <si>
    <t>Отделка эвакуационных лестниц (включая ограждение лестниц), тамбур- шлюзов, помещений с мусоропроводами по подземной части</t>
  </si>
  <si>
    <t>Отделка эвакуационных лестниц (включая ограждение лестниц), тамбур- шлюзов, помещений с мусоропроводами по надземной части</t>
  </si>
  <si>
    <t>Устройство внутренних инженерных коммуникаций</t>
  </si>
  <si>
    <t>Устройство покрытия тротуаров, дорожек, площадок и отмостки, включая устройство черновых и финишных слоев, бортового камня, монтаж стальных бордюров, тактильной плитки для ММГН</t>
  </si>
  <si>
    <t>Устройство внутриплощадочный наружной системы водоотведения (водосток,  без учета лотков с решетками для сбора дождевой воды в зоне Благоустройства)</t>
  </si>
  <si>
    <t>Устройство внутриплощадочный наружной системы теплоснабжения</t>
  </si>
  <si>
    <t>Устройство внутриплощадочных систем газоснабжения</t>
  </si>
  <si>
    <t>Устройство внутриплощадочной системы наружного электроснабжения 0,4 кВ</t>
  </si>
  <si>
    <t>Устройство внутриплощадочной системы наружного водоснабжения (водопровод)</t>
  </si>
  <si>
    <t>Устройство внутриплощадочной системы наружной  канализации (канализация)</t>
  </si>
  <si>
    <t>09.04.01</t>
  </si>
  <si>
    <t>09.04.02</t>
  </si>
  <si>
    <t>09.04.03</t>
  </si>
  <si>
    <t>Гидроизоляция мокрых зон</t>
  </si>
  <si>
    <t>Устройство внутренней системы водоснабжения</t>
  </si>
  <si>
    <t>Устройство внутренней системы канализации и водоотведения</t>
  </si>
  <si>
    <t>Устройство внутренней системы вентиляции (без учета вентиляционных решеток и дефлекторов в зоне отделки МОП по Дизайн-проекту)</t>
  </si>
  <si>
    <t xml:space="preserve">Устройство системы кондиционирования </t>
  </si>
  <si>
    <t>Устройство внутренних электротехнических работ</t>
  </si>
  <si>
    <t>Устройство автоматики систем вентиляции</t>
  </si>
  <si>
    <t>09.01.06</t>
  </si>
  <si>
    <t>Наименование работ</t>
  </si>
  <si>
    <t>10.1</t>
  </si>
  <si>
    <t>15.05</t>
  </si>
  <si>
    <t>Мероприятия по ПОДД на период эксплуатации</t>
  </si>
  <si>
    <t>Установка технологического оборудования автостоянки (в т.ч. светофоры, шлагбаумы, зеркала, дорожные знаки, разметка проездов и м/мест), навигация</t>
  </si>
  <si>
    <t>Устройство временных площадок под складирование строительных материалов, площадки для установки контейнеров под строительный мусор и ТБО (покрытие из дорожных плит __________ (3х1,75), в т.ч. устройство песчаного основания толщиной ____мм, с 3х-кратной оборачиваемостью плит)</t>
  </si>
  <si>
    <t>Устройство забивных/задавливаемых свай</t>
  </si>
  <si>
    <t>Устройство металлического ограждения кладовых помещений</t>
  </si>
  <si>
    <t>Внутренняя отделка по дизайн-проекту, включая монтаж дверей, устройство скрытых люков, мебели, декора, индивидуальных изделий (стойка ресепшн, почтовые ящики), элементов интерьера, ограждения лестниц, элементов озеленения, обрамление лифтовых порталов, 
монтаж сантехники в с/у, установка оконечных устройств (осветительные приборы, розетки и выключатели), установка вентиляционных решеток, дефлекторов,  устройство поэтажной навигации</t>
  </si>
  <si>
    <t>Устройство внутренней системы отопления</t>
  </si>
  <si>
    <t>Устройство НВФ с облицовкой из керамогранита ___(производитель/марка)_по подсистеме____, утеплитель_(марка), толщина____мм, плотность___</t>
  </si>
  <si>
    <t>Устройство НВФ с облицовкой из натурального камня/гранита __(карьер, страна происхождения, марка) ____толщиной___мм, по подсистеме______, утеплитель_(марка), толщина____мм, плотность___</t>
  </si>
  <si>
    <t>Устройство НВФ с облицовкой из металлических панелей из_____ по подсистеме ______, утеплитель____(производитель/марка), толщина____мм, плотность___, RAL____</t>
  </si>
  <si>
    <t>Устройство НВФ с облицовкой из фиброцементных панелей на подсистеме ______, утеплитель____(производитель/марка), толщина____мм, плотность___, RAL____</t>
  </si>
  <si>
    <t>Устройство мокрого фасада, утеплитель____(производитель/марка), толщина____мм, плотность___, RAL____</t>
  </si>
  <si>
    <t>Монтаж вертикального транспорта, в т.ч. подъемников, экскалаторов, траволаторов</t>
  </si>
  <si>
    <t xml:space="preserve">Устройство Wi-Fi во входных зонах и на территории </t>
  </si>
  <si>
    <t>Устройство структурированной кабельной сети (СКС), пассивная часть</t>
  </si>
  <si>
    <t>Устройство внутренней системы вентиляции (без учета вентиляционных решеток и дефлекторов в зоне отделки МОП по дизайн-проекту)</t>
  </si>
  <si>
    <t>Обратная засыпка котлована</t>
  </si>
  <si>
    <t>т</t>
  </si>
  <si>
    <t>02.04</t>
  </si>
  <si>
    <t>02.02.02.05</t>
  </si>
  <si>
    <t>1</t>
  </si>
  <si>
    <t>2</t>
  </si>
  <si>
    <t>5</t>
  </si>
  <si>
    <t>6</t>
  </si>
  <si>
    <t>7</t>
  </si>
  <si>
    <t>8</t>
  </si>
  <si>
    <t>Демонтаж ограждения котлована</t>
  </si>
  <si>
    <t>Устройство монолитных ж/б конструкций надземной части</t>
  </si>
  <si>
    <t>Устройство кровли, включая устройство парапетов, установку водосточных воронок</t>
  </si>
  <si>
    <t>Устройство металлоконструкций, включая устройство ограждений МХМТС и кладовых помещений</t>
  </si>
  <si>
    <t>Монтаж технологического оборудования, включая пуско-наладочные работы</t>
  </si>
  <si>
    <t>Благоустройство в границах проектирования (в пределах и за пределами ГПЗУ), включая навигацию</t>
  </si>
  <si>
    <t>Внутренняя отделка не по дизайн-проекту (включая черновую отделку), включая монтаж дверей, устройство скрытых люков</t>
  </si>
  <si>
    <t>Устройство фасадов (включая установку лесов, люлек, платформ, работу альпинистов и т.п.), в том числе отделка лоджий, балконов; облицовка крылец, входов, устройство закладных для архитектурной подсветки фасадов; устройство Мокапа -  фрагмента фасада с образцами фасадных материалов</t>
  </si>
  <si>
    <t>Устройство системы контроля загазованности подземного паркинга</t>
  </si>
  <si>
    <t>12.05.27</t>
  </si>
  <si>
    <t>Устройство системы часофикации</t>
  </si>
  <si>
    <t>Монтаж ворот въездных</t>
  </si>
  <si>
    <t>Заполнение проемов светопрозрачными конструкциями (включая установку лесов, люлек, платформ, работу альпинистов и т.п.), в том числе устройство Мокапа - фрагмента фасада с образцами светопрозрачных конструкций</t>
  </si>
  <si>
    <t>Устройство плитных ростверков</t>
  </si>
  <si>
    <t>Устройство фундаментных плит</t>
  </si>
  <si>
    <t>Организация стройплощадки по ПОС</t>
  </si>
  <si>
    <t>Снос</t>
  </si>
  <si>
    <t>ж/б конструкции подземной части</t>
  </si>
  <si>
    <t>ж/б конструкции надземной части</t>
  </si>
  <si>
    <t>Устройство металлоконструкций</t>
  </si>
  <si>
    <t>ИТП, ЦТП</t>
  </si>
  <si>
    <t>ОЗДС</t>
  </si>
  <si>
    <t>АСКУЭ</t>
  </si>
  <si>
    <t>Благоустройство</t>
  </si>
  <si>
    <t>Сваи</t>
  </si>
  <si>
    <t>Подготовка под ФП</t>
  </si>
  <si>
    <t>Вертикальная гидроизоляция, утепление цоколя и подземной части</t>
  </si>
  <si>
    <t>Наружные стены</t>
  </si>
  <si>
    <t>Фасады</t>
  </si>
  <si>
    <t>Светопрозрачные конструкции</t>
  </si>
  <si>
    <t>Двери наружные</t>
  </si>
  <si>
    <t>Ворота въездные</t>
  </si>
  <si>
    <t>Кровля</t>
  </si>
  <si>
    <t>Внутренние стены и перегородки</t>
  </si>
  <si>
    <t>Отделка МОП по дизайн-проекту</t>
  </si>
  <si>
    <t>Отделка не по дизайн-проекту</t>
  </si>
  <si>
    <t>Внутренние ворота</t>
  </si>
  <si>
    <t>Система водоснабжения</t>
  </si>
  <si>
    <t>Система канализации и водоотведения</t>
  </si>
  <si>
    <t>Система отопления</t>
  </si>
  <si>
    <t xml:space="preserve">Система кондиционирования </t>
  </si>
  <si>
    <t>Газовые АИТ</t>
  </si>
  <si>
    <t>Системы вентиляции</t>
  </si>
  <si>
    <t>Экстренная связь для ММГН</t>
  </si>
  <si>
    <t>Диспетчеризация лифтов</t>
  </si>
  <si>
    <t>Диспетчеризация инженерных систем</t>
  </si>
  <si>
    <t>Радиотрансляционная сеть</t>
  </si>
  <si>
    <t>Системы телевидения, телефонии, интернет</t>
  </si>
  <si>
    <t>Система канализации скрытой проводки (лотки)</t>
  </si>
  <si>
    <t>Система оповещения и управления эвакуацией (СОУЭ)</t>
  </si>
  <si>
    <t>Видеодомофонная связь, СКУД</t>
  </si>
  <si>
    <t>Система видеонаблюдения</t>
  </si>
  <si>
    <t>Охранная сигнализация</t>
  </si>
  <si>
    <t>Структурированная кабельная сети (СКС), пассивная часть</t>
  </si>
  <si>
    <t xml:space="preserve">Система контроля и регистрации въезда и выезда (КРВиВ) </t>
  </si>
  <si>
    <t>Система мониторинга инженерных конструкций (СМИК)</t>
  </si>
  <si>
    <t>Система  мониторинга инженерных систем (СМИС)</t>
  </si>
  <si>
    <t>Система СУКС</t>
  </si>
  <si>
    <t>Система СОБГ</t>
  </si>
  <si>
    <t>Автоматика систем канализации</t>
  </si>
  <si>
    <t>Автоматика систем вентиляции</t>
  </si>
  <si>
    <t>Автоматика систем кондиционирования</t>
  </si>
  <si>
    <t>Доступ с использованием смартфонов</t>
  </si>
  <si>
    <t>Система противопожарной автоматики</t>
  </si>
  <si>
    <t>Вертикальный транспорт</t>
  </si>
  <si>
    <t>Система мусороудаления</t>
  </si>
  <si>
    <t>Код Вида работ</t>
  </si>
  <si>
    <t>Наименование Вида работ</t>
  </si>
  <si>
    <t>Краткое наименование Вида работ</t>
  </si>
  <si>
    <t>12.05.28</t>
  </si>
  <si>
    <t>Устройство системы видеопроекции и озвучивания</t>
  </si>
  <si>
    <t>Система часофикации</t>
  </si>
  <si>
    <t>Система видеопроекции и озвучивания</t>
  </si>
  <si>
    <t>Система контроля загазованности подземного паркинга</t>
  </si>
  <si>
    <t>Плитные ростверки</t>
  </si>
  <si>
    <t>Фундаментные плиты</t>
  </si>
  <si>
    <t>Внутренняя отделка МОП по дизайн-проекту (включая черновую отделку), включая монтаж дверей, устройство скрытых люков, мебели, декора, индивидуальных изделий (стойка ресепшн, почтовые ящики), элементов интерьера, ограждения лестниц, элементов озеленения, обрамление лифтовых порталов, монтаж сантехники в с/у, установка оконечных устройств (осветительные приборы, розетки и выключатели), установка вентиляционных решеток, дефлекторов, устройство поэтажной навигации</t>
  </si>
  <si>
    <t>Устройство водопонижения</t>
  </si>
  <si>
    <t>09.05</t>
  </si>
  <si>
    <t>Отделка и оборудование прочих помещений</t>
  </si>
  <si>
    <t>Устройство системы кондиционирования</t>
  </si>
  <si>
    <t>Устройство системы контроля и регистрации въезда и выезда (КРВиВ)</t>
  </si>
  <si>
    <t>Устройство автоматики систем водоснабжения</t>
  </si>
  <si>
    <t>Устройство Wi-Fi во входных зонах и на территории</t>
  </si>
  <si>
    <t>Водопонижение</t>
  </si>
  <si>
    <t>Система усиления GSM сигнала</t>
  </si>
  <si>
    <t xml:space="preserve">Автоматика систем водоснабжения </t>
  </si>
  <si>
    <t>Устройство системы наружного электроснабжения 0,4 кВ</t>
  </si>
  <si>
    <t>Устройство наружной системы теплоснабжения</t>
  </si>
  <si>
    <t>Устройство наружных систем газоснабжения</t>
  </si>
  <si>
    <t>Устройство наружных сетей связи</t>
  </si>
  <si>
    <t>Система наружного электроснабжения 0,4 кВ</t>
  </si>
  <si>
    <t>Наружная система теплоснабжения</t>
  </si>
  <si>
    <t>Наружная система газоснабжения</t>
  </si>
  <si>
    <t>Наружные сети связи</t>
  </si>
  <si>
    <t>Технологическое оборудования</t>
  </si>
  <si>
    <t>Устройство системы наружного водоснабжения</t>
  </si>
  <si>
    <t>Устройство системы наружной канализации (хозбытовой и производственной)</t>
  </si>
  <si>
    <t>Устройство наружной системы водоотведения (дренаж, ливнесток, без учета лотков с решетками для сбора дождевой воды в зоне благоустройства)</t>
  </si>
  <si>
    <t>Система наружного водоснабжения</t>
  </si>
  <si>
    <t>Нружная система водоотведения (дренаж, ливнесток)</t>
  </si>
  <si>
    <t>Система наружной канализации (хозбытовая и прозводственная)</t>
  </si>
  <si>
    <t xml:space="preserve"> Материалы и оборудование</t>
  </si>
  <si>
    <t>Работы</t>
  </si>
  <si>
    <t>9</t>
  </si>
  <si>
    <t>ИТОГО</t>
  </si>
  <si>
    <t>РАСЧЕТ СТОИМОСТИ РАБОТ</t>
  </si>
  <si>
    <t xml:space="preserve">Приложение 1
</t>
  </si>
  <si>
    <t>Наименование Работ, 
включая Материалы и Оборудование</t>
  </si>
  <si>
    <t>Заказчик:</t>
  </si>
  <si>
    <t>ООО "ДС СТРОЙ"</t>
  </si>
  <si>
    <t>Представитель по доверенности</t>
  </si>
  <si>
    <t>Подрядчик:</t>
  </si>
  <si>
    <t>Генеральный директор</t>
  </si>
  <si>
    <t>М.П.</t>
  </si>
  <si>
    <r>
      <t>____________________________________________</t>
    </r>
    <r>
      <rPr>
        <b/>
        <sz val="14"/>
        <rFont val="Times New Roman"/>
        <family val="1"/>
        <charset val="204"/>
      </rPr>
      <t xml:space="preserve"> А.В. Багаев</t>
    </r>
  </si>
  <si>
    <t xml:space="preserve">           М.П.</t>
  </si>
  <si>
    <t>Примечания:</t>
  </si>
  <si>
    <t>Цена Работ является твердой, учитывает причитающееся Подрядику вознаграждение, а также все затраты (издержки) Подрядчика на выполнение Работ и исполнение иных обязательств Подрядчика по договору, включая, но не ограничиваясь, все расходы за весь период выполнения Работ на материалы, обустройство, содержание и охрану Строительной площадки, все затраты на предусмотренное договором страхование рисков, а также предусмотренные договором затраты на получение необходимых согласований, разрешений, опробований, инспекций, заключений, на уплату налогов, сборов, иных обязательных платежей, транспортные и накладные расходы, а также прочие затраты Подрядчика.</t>
  </si>
  <si>
    <t>Объект:«Многофункциональный офисный центр (Бизнес-центр "Огни")» по адресу: г. Москва, вн.тер.г. муниципальный округ Раменки, между ул. Лобачевского и платформой «Матвеевское», земельный
участок 17 с кадастровым номером 77:07:0013002:4685.</t>
  </si>
  <si>
    <t>Устройство конструкций нулевого цикла</t>
  </si>
  <si>
    <t>п.м</t>
  </si>
  <si>
    <t>Временные инженерные сети (электроснабжение 0,4 кВ, водоснабжение, канализование) с подключением бытового городка по ТУ, выданным РСО</t>
  </si>
  <si>
    <r>
      <t>Устройство защитного ограждения котлована по ГОСТ 23407-78 высотой 1,5м с устройством площадки по периметру котлована</t>
    </r>
    <r>
      <rPr>
        <sz val="14"/>
        <color theme="1"/>
        <rFont val="Times New Roman"/>
        <family val="1"/>
        <charset val="204"/>
      </rPr>
      <t xml:space="preserve"> (стойки из швеллера 14, заполнение из доски 100х40мм в 3 ряда)</t>
    </r>
  </si>
  <si>
    <t>пог. м</t>
  </si>
  <si>
    <t>Устройство монолитной ж/б форшахты, бетон В15, армирование 34,39кг/м3 , вклучая разработку грунта</t>
  </si>
  <si>
    <t>04.01.01.06</t>
  </si>
  <si>
    <t>Бурение скважин</t>
  </si>
  <si>
    <t>1. Открытие ордера на право производства земляных работ - учтен в составе работ.</t>
  </si>
  <si>
    <t>2. Сбор, вывоз и утилизация мусора - учтены в составе Работ;</t>
  </si>
  <si>
    <t>3. В расценках учтены материалы и работу на устройство узлов, креплений и т.д. ограждения котлована;</t>
  </si>
  <si>
    <t xml:space="preserve">4. Транспортные, погрузо-разгрузочные, накладные и иные расходы - учтены в Цене Работ  </t>
  </si>
  <si>
    <t>Устройство пункта мойки колес строительного автотранспорта типа ""Мойдодыр" (модификация "Мойдодыр-К-1") с оборотным циклом (с подключением к водоснабжению, канализации, электроснабжению)</t>
  </si>
  <si>
    <t>Обратная засыпка песком скважин (холостой ход)</t>
  </si>
  <si>
    <t>04.01.01.03</t>
  </si>
  <si>
    <t>04.01.01.04</t>
  </si>
  <si>
    <t>04.01.01.05</t>
  </si>
  <si>
    <t>Механизированная разработка грунта (включая устройство въездных пандусов на строительную площадку в количествах, необходимых для всего периода производства работ) с вывозом и утилизацией на специализированных полигонах. С оформлением Разрешения и предоставлением таллонов.</t>
  </si>
  <si>
    <r>
      <t>Механизированная разработка грунта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 недобором 500мм
с вывозом и утилизаицией. 
С оформлением Разрешения на вывоз и утилизацию с предоставлением таллонов.</t>
    </r>
  </si>
  <si>
    <t>Механизированная доработка грунта 500мм с вывозом и утилизаицией. 
С оформлением Разрешения на вывоз и утилизацию с предоставлением таллонов.
Выполняется под контролем подрядчика по монолиту подземной части</t>
  </si>
  <si>
    <t>Устройство берм на участках существующих сети газопровода и коллектора, включая усиление откосов нагилями, с вывозом и утилизацией на специализированных полигонах. С оформлением Разрешения и предоставлением таллонов.</t>
  </si>
  <si>
    <t xml:space="preserve">Проведение испытаний буронабивных свай d=800мм по ГОСТ 5686-2012 и подтверждением несущей способности  (6шт, в    т.ч.:  1шт L=35,5м, 5шт L= 55,05м) </t>
  </si>
  <si>
    <t>к Техническому заданию</t>
  </si>
  <si>
    <t xml:space="preserve">Монтаж распорной системы, узлов, связей, промежуточных опор, распределительных поясов, включая усиления из пластин, в т.ч.                                                                                                Распределительные пояса из: 
двутавр 70Б1 по ГОСТ 57837-2017 - 230 т.
Распорная система из: 
труба d1020x12 по ГОСТ 10704-91 - 346 т;
труба d1120x14 по ГОСТ 10704-91 - 222 т. 
Промежуточные стойки:
труба d720x10 по ГОСТ 10704-91 - 107 т.   
Связи:
уголок 120х10 по ГОСТ 8509-93 - 5,20 т;
труба d720x10 по ГОСТ 10704-91 - 18,30 т;
Усиления:
Листовая сталь t=8…14мм -  243 т.                                                  
</t>
  </si>
  <si>
    <t>Цена за ед. изм.руб. 
с НДС</t>
  </si>
  <si>
    <t>Стоимость, 
руб. с НДС</t>
  </si>
  <si>
    <t>Цена за ед. 
изм. руб.
с НДС</t>
  </si>
  <si>
    <t>Обшая стоимость, руб. с НДС
ВСЕГО</t>
  </si>
  <si>
    <t>____________________________________________</t>
  </si>
  <si>
    <t>м2</t>
  </si>
  <si>
    <t>Устройство временных дорог (включая установку дорожных знаков на период строительства), стоянок, площадок под скадирование, необходимых для организации и производства работ, включая перенос и демонтаж при необходимости</t>
  </si>
  <si>
    <t>м</t>
  </si>
  <si>
    <t>Мобилизация строительной техники, бытового городка, необходимых для производства работ, с последующей демобилизацией и вывозом отходов, включая уборку, обслуживание строительной площадки и временной подъездной дороги</t>
  </si>
  <si>
    <t>Устройство системы СКУД с биометрией, системы видеонаблюдения и системы измерения шума (датчиков шума)  с обеспечением передачи данных в городские информационные системы, в соответствии с нормативной документацией и техническим заданием Заказчика, включая обслуживание на период производства работ, с дальнейшей передачей оборудования и всех прав пользователя Заказчику или Генподрядчику</t>
  </si>
  <si>
    <t>01.01.05</t>
  </si>
  <si>
    <t>Демонтаж монолитной ж/б форшахты в объеме необходимом для дальнейшего производства работ, с дальнейшим вывозом на полигон</t>
  </si>
  <si>
    <t>Устройство стены в грунте, бетон В40, армирование 165,1 кг/м3, включая разработку грунта и срубку некондиционного бетона, с дальнейшим вывозом на полигон</t>
  </si>
  <si>
    <t>Устройство монолитной ж/б обвязочной балки, бетон В40, армирование 124,27кг/м3, со срубкой некондиционного бетона, при необходимости, и дальнейшим вывозом на полигон</t>
  </si>
  <si>
    <t>Устройство испытуемых буронабивных свай d=800мм, бетон В60, армирование 121,65 кг/м3 (6шт, в    т.ч.:  1шт L=35,5м, 5шт L= 55,05м), с последующей срубкой под проектную отметку, включая вывоз  некондиционного бетона на полигон</t>
  </si>
  <si>
    <t>Устройство анкерных буронабивных свай d=800мм, бетон В60, армирование 121,65 кг/м3 (24шт, в  т.ч.:  4шт L=35,5м; 20шт L= 55,05м), с последующей срубкой под проектную отметку, включая вывоз  некондиционного бетона на полигон</t>
  </si>
  <si>
    <t>Устройство буронабивных свай d=800мм, бетон В60, армирование 229,49 кг/м3  с учетом холостого хода (252шт  L=35,5м), с последующей срубкой под проектную отметку, включая вывоз  некондиционного бетона на полигон</t>
  </si>
  <si>
    <r>
      <t>Демонтаж участка существующего недействующего газопровода d=1020мм в подземной части, в т.ч. его опоры и основания (отм. 136,10 в.тр.) и других сооружений/инженерных коммуникаций</t>
    </r>
    <r>
      <rPr>
        <sz val="14"/>
        <color rgb="FFFF0000"/>
        <rFont val="Times New Roman"/>
        <family val="1"/>
        <charset val="204"/>
      </rPr>
      <t>, корневой системы вырубленных деревьев</t>
    </r>
    <r>
      <rPr>
        <sz val="14"/>
        <rFont val="Times New Roman"/>
        <family val="1"/>
        <charset val="204"/>
      </rPr>
      <t xml:space="preserve"> с дальнейшим вывозом на полигон</t>
    </r>
  </si>
  <si>
    <t>02.02.02.06</t>
  </si>
  <si>
    <t>АВР</t>
  </si>
  <si>
    <t>Аванс 19.10.26</t>
  </si>
  <si>
    <t>Аванс 18.05.26</t>
  </si>
  <si>
    <t>Дата окончания</t>
  </si>
  <si>
    <t>Дата начала</t>
  </si>
  <si>
    <t>4</t>
  </si>
  <si>
    <t>Приложение 2</t>
  </si>
  <si>
    <t>к Договору подряда № ПД-00607419 от 27.04.2026</t>
  </si>
  <si>
    <t>ГРАФИК  РАБОТ</t>
  </si>
  <si>
    <t xml:space="preserve">Наименование Работ 
</t>
  </si>
  <si>
    <t>Сроки выполнения Работ</t>
  </si>
  <si>
    <t>Объект: «Многофункциональный офисный центр (Бизнес-центр "Огни")» по адресу: г. Москва, вн.тер.г. муниципальный округ Раменки, между ул. Лобачевского и платформой «Матвеевское», земельный участок 17 с кадастровым номером 77:07:0013002:4685</t>
  </si>
  <si>
    <t xml:space="preserve">           </t>
  </si>
  <si>
    <t>Дата окончания всех Работ, включая сдачу Работ Заказчику с подписанием Комплексного акта</t>
  </si>
  <si>
    <t>ООО "КИКГЕОСТРОЙ"</t>
  </si>
  <si>
    <t>Генеральный директор Управляющей организации ООО "ДОНСТРОЙ"</t>
  </si>
  <si>
    <r>
      <t>_______________________________</t>
    </r>
    <r>
      <rPr>
        <b/>
        <sz val="12"/>
        <rFont val="Times New Roman"/>
        <family val="1"/>
        <charset val="204"/>
      </rPr>
      <t>А.В. Багаев</t>
    </r>
  </si>
  <si>
    <r>
      <t>______________________________________</t>
    </r>
    <r>
      <rPr>
        <b/>
        <sz val="12"/>
        <rFont val="Times New Roman"/>
        <family val="1"/>
        <charset val="204"/>
      </rPr>
      <t>Ю.Ф. Кесслер</t>
    </r>
  </si>
  <si>
    <t>20 февраля 2027 г.</t>
  </si>
  <si>
    <t>Демонтаж участка существующего недействующего газопровода d=1020мм в подземной части, в т.ч. его опоры и основания (отм. 136,10 в.тр.) и других сооружений/инженерных коммуникаций, корневой системы вырубленных деревьев с дальнейшим вывозом на полигон</t>
  </si>
  <si>
    <t>Устройство защитного ограждения котлована по ГОСТ 23407-78 высотой 1,5м с устройством площадки по периметру котлована (стойки из швеллера 14, заполнение из доски 100х40мм в 3 ряда)</t>
  </si>
  <si>
    <t>Механизированная разработка грунта с недобором 500мм
с вывозом и утилизаицией. 
С оформлением Разрешения на вывоз и утилизацию с предоставлением таллонов.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</si>
</sst>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р_._-;\-* #,##0.00_р_._-;_-* &quot;-&quot;??_р_._-;_-@_-"/>
    <numFmt numFmtId="165" formatCode="#,##0.00_ ;[Red]\-#,##0.00\ "/>
    <numFmt numFmtId="166" formatCode="[$-419]General"/>
    <numFmt numFmtId="167" formatCode="&quot; &quot;#,##0.00&quot;    &quot;;&quot;-&quot;#,##0.00&quot;    &quot;;&quot; -&quot;#&quot;    &quot;;&quot; &quot;@&quot; &quot;"/>
    <numFmt numFmtId="168" formatCode="_-* #,##0.00\ _₽_-;\-* #,##0.00\ _₽_-;_-* &quot;-&quot;??\ _₽_-;_-@_-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1"/>
      <color indexed="64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4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</font>
    <font>
      <sz val="8"/>
      <name val="Arial"/>
      <family val="2"/>
    </font>
    <font>
      <sz val="11"/>
      <color theme="1"/>
      <name val="Arial"/>
      <family val="2"/>
    </font>
    <font>
      <sz val="8"/>
      <name val="Calibri"/>
      <family val="2"/>
      <charset val="204"/>
      <scheme val="minor"/>
    </font>
    <font>
      <b/>
      <strike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sz val="14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b/>
      <i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166" fontId="6" fillId="0" borderId="0"/>
    <xf numFmtId="167" fontId="6" fillId="0" borderId="0"/>
    <xf numFmtId="0" fontId="7" fillId="0" borderId="0"/>
    <xf numFmtId="0" fontId="1" fillId="0" borderId="0"/>
    <xf numFmtId="0" fontId="8" fillId="0" borderId="0">
      <alignment vertical="top"/>
    </xf>
    <xf numFmtId="0" fontId="1" fillId="0" borderId="0"/>
    <xf numFmtId="164" fontId="7" fillId="0" borderId="0" applyFont="0" applyFill="0" applyBorder="0" applyAlignment="0" applyProtection="0"/>
    <xf numFmtId="0" fontId="9" fillId="0" borderId="0"/>
    <xf numFmtId="0" fontId="17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/>
    <xf numFmtId="0" fontId="1" fillId="0" borderId="0"/>
  </cellStyleXfs>
  <cellXfs count="234">
    <xf numFmtId="0" fontId="0" fillId="0" borderId="0" xfId="0"/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10" fillId="3" borderId="1" xfId="0" applyNumberFormat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vertical="center" wrapText="1"/>
    </xf>
    <xf numFmtId="0" fontId="11" fillId="0" borderId="0" xfId="0" applyFont="1"/>
    <xf numFmtId="49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49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 indent="1"/>
    </xf>
    <xf numFmtId="0" fontId="12" fillId="0" borderId="1" xfId="0" applyFont="1" applyBorder="1" applyAlignment="1">
      <alignment horizontal="left" vertical="center" wrapText="1" indent="1"/>
    </xf>
    <xf numFmtId="0" fontId="12" fillId="2" borderId="1" xfId="0" applyFont="1" applyFill="1" applyBorder="1" applyAlignment="1">
      <alignment horizontal="left" vertical="center" wrapText="1"/>
    </xf>
    <xf numFmtId="49" fontId="12" fillId="0" borderId="2" xfId="0" applyNumberFormat="1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left" vertical="center"/>
    </xf>
    <xf numFmtId="0" fontId="13" fillId="0" borderId="1" xfId="0" applyFont="1" applyBorder="1" applyAlignment="1">
      <alignment vertical="center" wrapText="1"/>
    </xf>
    <xf numFmtId="49" fontId="10" fillId="0" borderId="3" xfId="0" applyNumberFormat="1" applyFont="1" applyBorder="1" applyAlignment="1">
      <alignment vertical="center"/>
    </xf>
    <xf numFmtId="49" fontId="10" fillId="0" borderId="4" xfId="0" applyNumberFormat="1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49" fontId="14" fillId="3" borderId="1" xfId="0" applyNumberFormat="1" applyFont="1" applyFill="1" applyBorder="1" applyAlignment="1">
      <alignment horizontal="left" vertical="center"/>
    </xf>
    <xf numFmtId="0" fontId="14" fillId="3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5" fillId="0" borderId="0" xfId="0" applyFont="1" applyAlignment="1">
      <alignment vertical="center" wrapText="1"/>
    </xf>
    <xf numFmtId="49" fontId="15" fillId="0" borderId="0" xfId="0" applyNumberFormat="1" applyFont="1" applyAlignment="1">
      <alignment vertical="center" wrapText="1"/>
    </xf>
    <xf numFmtId="49" fontId="0" fillId="0" borderId="0" xfId="0" applyNumberFormat="1"/>
    <xf numFmtId="0" fontId="14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164" fontId="3" fillId="3" borderId="1" xfId="1" applyFont="1" applyFill="1" applyBorder="1" applyAlignment="1" applyProtection="1">
      <alignment horizontal="center" vertical="center" wrapText="1"/>
    </xf>
    <xf numFmtId="164" fontId="4" fillId="0" borderId="1" xfId="1" applyFont="1" applyFill="1" applyBorder="1" applyAlignment="1" applyProtection="1">
      <alignment horizontal="center" vertical="center" wrapText="1"/>
    </xf>
    <xf numFmtId="164" fontId="4" fillId="3" borderId="1" xfId="1" applyFont="1" applyFill="1" applyBorder="1" applyAlignment="1" applyProtection="1">
      <alignment horizontal="center" vertical="center" wrapText="1"/>
    </xf>
    <xf numFmtId="164" fontId="3" fillId="2" borderId="1" xfId="1" applyFont="1" applyFill="1" applyBorder="1" applyAlignment="1" applyProtection="1">
      <alignment horizontal="center" vertical="center" wrapText="1"/>
    </xf>
    <xf numFmtId="164" fontId="4" fillId="2" borderId="1" xfId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22" fillId="0" borderId="0" xfId="0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164" fontId="3" fillId="0" borderId="0" xfId="1" applyFont="1" applyFill="1" applyAlignment="1" applyProtection="1">
      <alignment horizontal="left" wrapText="1"/>
      <protection locked="0"/>
    </xf>
    <xf numFmtId="164" fontId="4" fillId="0" borderId="0" xfId="1" applyFont="1" applyFill="1" applyAlignment="1" applyProtection="1">
      <alignment horizontal="center"/>
      <protection locked="0"/>
    </xf>
    <xf numFmtId="4" fontId="4" fillId="0" borderId="0" xfId="0" applyNumberFormat="1" applyFont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 vertical="center"/>
      <protection locked="0"/>
    </xf>
    <xf numFmtId="49" fontId="3" fillId="0" borderId="13" xfId="0" applyNumberFormat="1" applyFont="1" applyBorder="1" applyAlignment="1" applyProtection="1">
      <alignment horizontal="center" vertical="center"/>
      <protection locked="0"/>
    </xf>
    <xf numFmtId="49" fontId="3" fillId="0" borderId="13" xfId="0" applyNumberFormat="1" applyFont="1" applyBorder="1" applyAlignment="1" applyProtection="1">
      <alignment horizontal="center" vertical="center" wrapText="1"/>
      <protection locked="0"/>
    </xf>
    <xf numFmtId="164" fontId="3" fillId="0" borderId="13" xfId="1" quotePrefix="1" applyFont="1" applyFill="1" applyBorder="1" applyAlignment="1" applyProtection="1">
      <alignment horizontal="center" vertical="center" wrapText="1"/>
      <protection locked="0"/>
    </xf>
    <xf numFmtId="49" fontId="3" fillId="0" borderId="13" xfId="0" quotePrefix="1" applyNumberFormat="1" applyFont="1" applyBorder="1" applyAlignment="1" applyProtection="1">
      <alignment horizontal="center" vertical="center" wrapText="1"/>
      <protection locked="0"/>
    </xf>
    <xf numFmtId="49" fontId="3" fillId="0" borderId="14" xfId="0" quotePrefix="1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7" xfId="0" applyNumberFormat="1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4" fontId="3" fillId="0" borderId="7" xfId="1" applyFont="1" applyBorder="1" applyAlignment="1" applyProtection="1">
      <alignment horizontal="center" vertical="center" wrapText="1"/>
      <protection locked="0"/>
    </xf>
    <xf numFmtId="165" fontId="3" fillId="0" borderId="7" xfId="0" applyNumberFormat="1" applyFont="1" applyBorder="1" applyAlignment="1" applyProtection="1">
      <alignment horizontal="center" vertical="center" wrapText="1"/>
      <protection locked="0"/>
    </xf>
    <xf numFmtId="49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64" fontId="3" fillId="3" borderId="1" xfId="1" applyFont="1" applyFill="1" applyBorder="1" applyAlignment="1" applyProtection="1">
      <alignment horizontal="center" vertical="center" wrapText="1"/>
      <protection locked="0"/>
    </xf>
    <xf numFmtId="165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49" fontId="3" fillId="2" borderId="5" xfId="0" applyNumberFormat="1" applyFont="1" applyFill="1" applyBorder="1" applyAlignment="1" applyProtection="1">
      <alignment horizontal="left" vertical="center"/>
      <protection locked="0"/>
    </xf>
    <xf numFmtId="49" fontId="4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vertical="center"/>
      <protection locked="0"/>
    </xf>
    <xf numFmtId="49" fontId="4" fillId="2" borderId="5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0" fillId="3" borderId="1" xfId="0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164" fontId="4" fillId="3" borderId="1" xfId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vertical="center" wrapText="1"/>
      <protection locked="0"/>
    </xf>
    <xf numFmtId="49" fontId="3" fillId="0" borderId="16" xfId="0" applyNumberFormat="1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64" fontId="4" fillId="0" borderId="1" xfId="1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49" fontId="25" fillId="2" borderId="5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1" xfId="0" applyNumberFormat="1" applyFont="1" applyFill="1" applyBorder="1" applyAlignment="1" applyProtection="1">
      <alignment horizontal="left" vertical="center"/>
      <protection locked="0"/>
    </xf>
    <xf numFmtId="49" fontId="14" fillId="2" borderId="5" xfId="0" applyNumberFormat="1" applyFont="1" applyFill="1" applyBorder="1" applyAlignment="1" applyProtection="1">
      <alignment vertical="center" wrapText="1"/>
      <protection locked="0"/>
    </xf>
    <xf numFmtId="49" fontId="14" fillId="2" borderId="15" xfId="0" applyNumberFormat="1" applyFont="1" applyFill="1" applyBorder="1" applyAlignment="1" applyProtection="1">
      <alignment vertical="center" wrapText="1"/>
      <protection locked="0"/>
    </xf>
    <xf numFmtId="49" fontId="4" fillId="2" borderId="2" xfId="0" applyNumberFormat="1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27" fillId="2" borderId="2" xfId="0" applyFont="1" applyFill="1" applyBorder="1" applyAlignment="1" applyProtection="1">
      <alignment horizontal="center" vertical="center" wrapText="1"/>
      <protection locked="0"/>
    </xf>
    <xf numFmtId="168" fontId="4" fillId="0" borderId="0" xfId="0" applyNumberFormat="1" applyFont="1" applyProtection="1"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horizontal="left"/>
      <protection locked="0"/>
    </xf>
    <xf numFmtId="0" fontId="4" fillId="0" borderId="0" xfId="0" applyFont="1" applyAlignment="1" applyProtection="1">
      <alignment vertical="top"/>
      <protection locked="0"/>
    </xf>
    <xf numFmtId="164" fontId="4" fillId="0" borderId="0" xfId="1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49" fontId="4" fillId="2" borderId="0" xfId="0" applyNumberFormat="1" applyFont="1" applyFill="1" applyAlignment="1" applyProtection="1">
      <alignment horizontal="left" vertical="center"/>
      <protection locked="0"/>
    </xf>
    <xf numFmtId="164" fontId="4" fillId="0" borderId="0" xfId="1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164" fontId="3" fillId="0" borderId="7" xfId="1" applyFont="1" applyBorder="1" applyAlignment="1" applyProtection="1">
      <alignment horizontal="center" vertical="center" wrapText="1"/>
    </xf>
    <xf numFmtId="164" fontId="4" fillId="0" borderId="1" xfId="1" applyFont="1" applyBorder="1" applyAlignment="1" applyProtection="1">
      <alignment horizontal="center" vertical="center" wrapText="1"/>
    </xf>
    <xf numFmtId="164" fontId="4" fillId="6" borderId="1" xfId="1" applyFont="1" applyFill="1" applyBorder="1" applyAlignment="1" applyProtection="1">
      <alignment horizontal="center" vertical="center" wrapText="1"/>
      <protection locked="0"/>
    </xf>
    <xf numFmtId="164" fontId="3" fillId="0" borderId="1" xfId="1" applyFont="1" applyFill="1" applyBorder="1" applyAlignment="1" applyProtection="1">
      <alignment horizontal="center" vertical="center" wrapText="1"/>
      <protection locked="0"/>
    </xf>
    <xf numFmtId="164" fontId="3" fillId="0" borderId="1" xfId="1" applyFont="1" applyFill="1" applyBorder="1" applyAlignment="1" applyProtection="1">
      <alignment horizontal="center" vertical="center" wrapText="1"/>
    </xf>
    <xf numFmtId="164" fontId="3" fillId="6" borderId="10" xfId="1" applyFont="1" applyFill="1" applyBorder="1" applyAlignment="1" applyProtection="1">
      <alignment horizontal="center" vertical="center" wrapText="1"/>
      <protection locked="0"/>
    </xf>
    <xf numFmtId="164" fontId="4" fillId="7" borderId="1" xfId="1" applyFont="1" applyFill="1" applyBorder="1" applyAlignment="1" applyProtection="1">
      <alignment horizontal="center" vertical="center" wrapText="1"/>
    </xf>
    <xf numFmtId="164" fontId="4" fillId="7" borderId="2" xfId="1" applyFont="1" applyFill="1" applyBorder="1" applyAlignment="1" applyProtection="1">
      <alignment horizontal="center" vertical="center" wrapText="1"/>
    </xf>
    <xf numFmtId="2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7" borderId="2" xfId="0" applyNumberFormat="1" applyFont="1" applyFill="1" applyBorder="1" applyAlignment="1" applyProtection="1">
      <alignment horizontal="center" vertical="center" wrapText="1"/>
      <protection locked="0"/>
    </xf>
    <xf numFmtId="2" fontId="4" fillId="7" borderId="1" xfId="1" applyNumberFormat="1" applyFont="1" applyFill="1" applyBorder="1" applyAlignment="1" applyProtection="1">
      <alignment horizontal="center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Font="1" applyFill="1" applyBorder="1" applyAlignment="1" applyProtection="1">
      <alignment vertical="center"/>
      <protection locked="0"/>
    </xf>
    <xf numFmtId="164" fontId="3" fillId="4" borderId="13" xfId="1" applyFont="1" applyFill="1" applyBorder="1" applyAlignment="1" applyProtection="1">
      <alignment vertical="center"/>
      <protection locked="0"/>
    </xf>
    <xf numFmtId="164" fontId="3" fillId="4" borderId="13" xfId="1" applyFont="1" applyFill="1" applyBorder="1" applyAlignment="1" applyProtection="1">
      <alignment vertical="center"/>
    </xf>
    <xf numFmtId="49" fontId="4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2" fontId="24" fillId="7" borderId="1" xfId="1" applyNumberFormat="1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 applyProtection="1">
      <alignment vertical="top" wrapText="1"/>
      <protection locked="0"/>
    </xf>
    <xf numFmtId="49" fontId="24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3" fillId="5" borderId="10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22" fillId="0" borderId="0" xfId="0" applyFont="1" applyAlignment="1" applyProtection="1">
      <alignment horizontal="right" vertical="center" wrapText="1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164" fontId="4" fillId="0" borderId="1" xfId="1" applyFont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64" fontId="4" fillId="2" borderId="1" xfId="1" applyFont="1" applyFill="1" applyBorder="1" applyAlignment="1" applyProtection="1">
      <alignment vertical="center"/>
      <protection locked="0"/>
    </xf>
    <xf numFmtId="14" fontId="4" fillId="0" borderId="1" xfId="1" applyNumberFormat="1" applyFont="1" applyBorder="1" applyAlignment="1" applyProtection="1">
      <alignment vertical="center"/>
      <protection locked="0"/>
    </xf>
    <xf numFmtId="0" fontId="23" fillId="0" borderId="0" xfId="0" applyFont="1" applyProtection="1">
      <protection locked="0"/>
    </xf>
    <xf numFmtId="0" fontId="22" fillId="0" borderId="0" xfId="0" applyFont="1" applyAlignment="1" applyProtection="1">
      <alignment horizontal="right"/>
      <protection locked="0"/>
    </xf>
    <xf numFmtId="0" fontId="4" fillId="7" borderId="0" xfId="0" applyFont="1" applyFill="1" applyAlignment="1" applyProtection="1">
      <alignment vertical="center"/>
      <protection locked="0"/>
    </xf>
    <xf numFmtId="49" fontId="28" fillId="2" borderId="12" xfId="0" applyNumberFormat="1" applyFont="1" applyFill="1" applyBorder="1" applyAlignment="1" applyProtection="1">
      <alignment horizontal="center" vertical="center"/>
      <protection locked="0"/>
    </xf>
    <xf numFmtId="49" fontId="28" fillId="0" borderId="13" xfId="0" applyNumberFormat="1" applyFont="1" applyBorder="1" applyAlignment="1" applyProtection="1">
      <alignment horizontal="center" vertical="center"/>
      <protection locked="0"/>
    </xf>
    <xf numFmtId="49" fontId="28" fillId="0" borderId="14" xfId="0" applyNumberFormat="1" applyFont="1" applyBorder="1" applyAlignment="1" applyProtection="1">
      <alignment horizontal="center" vertical="center"/>
      <protection locked="0"/>
    </xf>
    <xf numFmtId="49" fontId="28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28" fillId="0" borderId="7" xfId="0" applyNumberFormat="1" applyFont="1" applyBorder="1" applyAlignment="1" applyProtection="1">
      <alignment horizontal="left" vertical="center" wrapText="1"/>
      <protection locked="0"/>
    </xf>
    <xf numFmtId="0" fontId="28" fillId="0" borderId="7" xfId="0" applyFont="1" applyBorder="1" applyAlignment="1" applyProtection="1">
      <alignment vertical="top" wrapText="1"/>
      <protection locked="0"/>
    </xf>
    <xf numFmtId="0" fontId="28" fillId="0" borderId="1" xfId="0" applyFont="1" applyBorder="1" applyAlignment="1" applyProtection="1">
      <alignment vertical="center"/>
      <protection locked="0"/>
    </xf>
    <xf numFmtId="0" fontId="28" fillId="0" borderId="31" xfId="0" applyFont="1" applyBorder="1" applyAlignment="1" applyProtection="1">
      <alignment vertical="center"/>
      <protection locked="0"/>
    </xf>
    <xf numFmtId="49" fontId="28" fillId="3" borderId="5" xfId="0" applyNumberFormat="1" applyFont="1" applyFill="1" applyBorder="1" applyAlignment="1" applyProtection="1">
      <alignment horizontal="left" vertical="center"/>
      <protection locked="0"/>
    </xf>
    <xf numFmtId="49" fontId="28" fillId="3" borderId="1" xfId="0" applyNumberFormat="1" applyFont="1" applyFill="1" applyBorder="1" applyAlignment="1" applyProtection="1">
      <alignment horizontal="left" vertical="center"/>
      <protection locked="0"/>
    </xf>
    <xf numFmtId="0" fontId="28" fillId="3" borderId="1" xfId="0" applyFont="1" applyFill="1" applyBorder="1" applyAlignment="1" applyProtection="1">
      <alignment vertical="top" wrapText="1"/>
      <protection locked="0"/>
    </xf>
    <xf numFmtId="0" fontId="23" fillId="0" borderId="1" xfId="0" applyFont="1" applyBorder="1" applyAlignment="1" applyProtection="1">
      <alignment vertical="center"/>
      <protection locked="0"/>
    </xf>
    <xf numFmtId="0" fontId="23" fillId="0" borderId="31" xfId="0" applyFont="1" applyBorder="1" applyAlignment="1" applyProtection="1">
      <alignment vertical="center"/>
      <protection locked="0"/>
    </xf>
    <xf numFmtId="49" fontId="28" fillId="2" borderId="5" xfId="0" applyNumberFormat="1" applyFont="1" applyFill="1" applyBorder="1" applyAlignment="1" applyProtection="1">
      <alignment horizontal="left" vertical="center"/>
      <protection locked="0"/>
    </xf>
    <xf numFmtId="49" fontId="2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3" fillId="2" borderId="1" xfId="0" applyFont="1" applyFill="1" applyBorder="1" applyAlignment="1" applyProtection="1">
      <alignment vertical="top" wrapText="1"/>
      <protection locked="0"/>
    </xf>
    <xf numFmtId="49" fontId="23" fillId="2" borderId="5" xfId="0" applyNumberFormat="1" applyFont="1" applyFill="1" applyBorder="1" applyAlignment="1" applyProtection="1">
      <alignment horizontal="left" vertical="center" wrapText="1"/>
      <protection locked="0"/>
    </xf>
    <xf numFmtId="14" fontId="23" fillId="2" borderId="1" xfId="0" applyNumberFormat="1" applyFont="1" applyFill="1" applyBorder="1" applyAlignment="1" applyProtection="1">
      <alignment horizontal="center" vertical="center"/>
      <protection locked="0"/>
    </xf>
    <xf numFmtId="14" fontId="23" fillId="2" borderId="31" xfId="0" applyNumberFormat="1" applyFont="1" applyFill="1" applyBorder="1" applyAlignment="1" applyProtection="1">
      <alignment horizontal="center" vertical="center"/>
      <protection locked="0"/>
    </xf>
    <xf numFmtId="14" fontId="23" fillId="0" borderId="31" xfId="0" applyNumberFormat="1" applyFont="1" applyBorder="1" applyAlignment="1" applyProtection="1">
      <alignment horizontal="center" vertical="center"/>
      <protection locked="0"/>
    </xf>
    <xf numFmtId="49" fontId="28" fillId="2" borderId="5" xfId="0" applyNumberFormat="1" applyFont="1" applyFill="1" applyBorder="1" applyAlignment="1" applyProtection="1">
      <alignment vertical="center" wrapText="1"/>
      <protection locked="0"/>
    </xf>
    <xf numFmtId="49" fontId="28" fillId="0" borderId="16" xfId="0" applyNumberFormat="1" applyFont="1" applyBorder="1" applyAlignment="1" applyProtection="1">
      <alignment horizontal="left" vertical="center" wrapText="1"/>
      <protection locked="0"/>
    </xf>
    <xf numFmtId="0" fontId="28" fillId="0" borderId="16" xfId="0" applyFont="1" applyBorder="1" applyAlignment="1" applyProtection="1">
      <alignment vertical="top" wrapText="1"/>
      <protection locked="0"/>
    </xf>
    <xf numFmtId="0" fontId="23" fillId="2" borderId="1" xfId="0" applyFont="1" applyFill="1" applyBorder="1" applyAlignment="1" applyProtection="1">
      <alignment vertical="center"/>
      <protection locked="0"/>
    </xf>
    <xf numFmtId="0" fontId="23" fillId="2" borderId="31" xfId="0" applyFont="1" applyFill="1" applyBorder="1" applyAlignment="1" applyProtection="1">
      <alignment vertical="center"/>
      <protection locked="0"/>
    </xf>
    <xf numFmtId="49" fontId="28" fillId="2" borderId="5" xfId="0" applyNumberFormat="1" applyFont="1" applyFill="1" applyBorder="1" applyAlignment="1" applyProtection="1">
      <alignment horizontal="left" vertical="center" wrapText="1"/>
      <protection locked="0"/>
    </xf>
    <xf numFmtId="49" fontId="28" fillId="0" borderId="1" xfId="0" applyNumberFormat="1" applyFont="1" applyBorder="1" applyAlignment="1" applyProtection="1">
      <alignment horizontal="left" vertical="center" wrapText="1"/>
      <protection locked="0"/>
    </xf>
    <xf numFmtId="0" fontId="28" fillId="0" borderId="1" xfId="0" applyFont="1" applyBorder="1" applyAlignment="1" applyProtection="1">
      <alignment horizontal="left" vertical="top" wrapText="1"/>
      <protection locked="0"/>
    </xf>
    <xf numFmtId="0" fontId="23" fillId="2" borderId="1" xfId="0" applyFont="1" applyFill="1" applyBorder="1" applyAlignment="1" applyProtection="1">
      <alignment horizontal="left" vertical="top" wrapText="1"/>
      <protection locked="0"/>
    </xf>
    <xf numFmtId="49" fontId="29" fillId="2" borderId="5" xfId="0" applyNumberFormat="1" applyFont="1" applyFill="1" applyBorder="1" applyAlignment="1" applyProtection="1">
      <alignment horizontal="left" vertical="center" wrapText="1"/>
      <protection locked="0"/>
    </xf>
    <xf numFmtId="49" fontId="23" fillId="2" borderId="1" xfId="0" applyNumberFormat="1" applyFont="1" applyFill="1" applyBorder="1" applyAlignment="1" applyProtection="1">
      <alignment horizontal="left" vertical="center"/>
      <protection locked="0"/>
    </xf>
    <xf numFmtId="49" fontId="30" fillId="2" borderId="5" xfId="0" applyNumberFormat="1" applyFont="1" applyFill="1" applyBorder="1" applyAlignment="1" applyProtection="1">
      <alignment vertical="center" wrapText="1"/>
      <protection locked="0"/>
    </xf>
    <xf numFmtId="49" fontId="30" fillId="2" borderId="15" xfId="0" applyNumberFormat="1" applyFont="1" applyFill="1" applyBorder="1" applyAlignment="1" applyProtection="1">
      <alignment vertical="center" wrapText="1"/>
      <protection locked="0"/>
    </xf>
    <xf numFmtId="49" fontId="23" fillId="2" borderId="2" xfId="0" applyNumberFormat="1" applyFont="1" applyFill="1" applyBorder="1" applyAlignment="1" applyProtection="1">
      <alignment horizontal="left" vertical="center"/>
      <protection locked="0"/>
    </xf>
    <xf numFmtId="0" fontId="23" fillId="2" borderId="2" xfId="0" applyFont="1" applyFill="1" applyBorder="1" applyAlignment="1" applyProtection="1">
      <alignment horizontal="left" vertical="top" wrapText="1"/>
      <protection locked="0"/>
    </xf>
    <xf numFmtId="14" fontId="23" fillId="2" borderId="2" xfId="0" applyNumberFormat="1" applyFont="1" applyFill="1" applyBorder="1" applyAlignment="1" applyProtection="1">
      <alignment horizontal="center" vertical="center"/>
      <protection locked="0"/>
    </xf>
    <xf numFmtId="14" fontId="23" fillId="2" borderId="18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/>
      <protection locked="0"/>
    </xf>
    <xf numFmtId="49" fontId="28" fillId="0" borderId="0" xfId="0" applyNumberFormat="1" applyFont="1" applyAlignment="1" applyProtection="1">
      <alignment horizontal="left"/>
      <protection locked="0"/>
    </xf>
    <xf numFmtId="49" fontId="31" fillId="0" borderId="0" xfId="0" applyNumberFormat="1" applyFont="1" applyAlignment="1" applyProtection="1">
      <alignment horizontal="left"/>
      <protection locked="0"/>
    </xf>
    <xf numFmtId="49" fontId="23" fillId="0" borderId="0" xfId="0" applyNumberFormat="1" applyFont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left" vertical="top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22" fillId="0" borderId="0" xfId="0" applyFont="1" applyAlignment="1" applyProtection="1">
      <alignment horizontal="right" vertical="top" wrapText="1"/>
      <protection locked="0"/>
    </xf>
    <xf numFmtId="0" fontId="22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4" fontId="3" fillId="5" borderId="8" xfId="1" applyFont="1" applyFill="1" applyBorder="1" applyAlignment="1" applyProtection="1">
      <alignment horizontal="center" vertical="center" wrapText="1"/>
      <protection locked="0"/>
    </xf>
    <xf numFmtId="164" fontId="3" fillId="5" borderId="11" xfId="1" applyFont="1" applyFill="1" applyBorder="1" applyAlignment="1" applyProtection="1">
      <alignment horizontal="center" vertical="center" wrapText="1"/>
      <protection locked="0"/>
    </xf>
    <xf numFmtId="49" fontId="23" fillId="0" borderId="0" xfId="0" applyNumberFormat="1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/>
      <protection locked="0"/>
    </xf>
    <xf numFmtId="49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5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5" borderId="7" xfId="0" applyNumberFormat="1" applyFont="1" applyFill="1" applyBorder="1" applyAlignment="1" applyProtection="1">
      <alignment horizontal="center" vertical="center"/>
      <protection locked="0"/>
    </xf>
    <xf numFmtId="49" fontId="3" fillId="5" borderId="10" xfId="0" applyNumberFormat="1" applyFont="1" applyFill="1" applyBorder="1" applyAlignment="1" applyProtection="1">
      <alignment horizontal="center" vertical="center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164" fontId="3" fillId="5" borderId="7" xfId="1" applyFont="1" applyFill="1" applyBorder="1" applyAlignment="1" applyProtection="1">
      <alignment horizontal="center" vertical="center" wrapText="1"/>
      <protection locked="0"/>
    </xf>
    <xf numFmtId="164" fontId="3" fillId="5" borderId="10" xfId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49" fontId="28" fillId="7" borderId="29" xfId="0" applyNumberFormat="1" applyFont="1" applyFill="1" applyBorder="1" applyAlignment="1" applyProtection="1">
      <alignment horizontal="right" vertical="center" wrapText="1"/>
      <protection locked="0"/>
    </xf>
    <xf numFmtId="49" fontId="28" fillId="7" borderId="30" xfId="0" applyNumberFormat="1" applyFont="1" applyFill="1" applyBorder="1" applyAlignment="1" applyProtection="1">
      <alignment horizontal="right" vertical="center" wrapText="1"/>
      <protection locked="0"/>
    </xf>
    <xf numFmtId="49" fontId="28" fillId="7" borderId="20" xfId="0" applyNumberFormat="1" applyFont="1" applyFill="1" applyBorder="1" applyAlignment="1" applyProtection="1">
      <alignment horizontal="right" vertical="center" wrapText="1"/>
      <protection locked="0"/>
    </xf>
    <xf numFmtId="49" fontId="28" fillId="7" borderId="32" xfId="0" applyNumberFormat="1" applyFont="1" applyFill="1" applyBorder="1" applyAlignment="1" applyProtection="1">
      <alignment horizontal="right" vertical="center" wrapText="1"/>
      <protection locked="0"/>
    </xf>
    <xf numFmtId="49" fontId="28" fillId="7" borderId="28" xfId="0" applyNumberFormat="1" applyFont="1" applyFill="1" applyBorder="1" applyAlignment="1" applyProtection="1">
      <alignment horizontal="right" vertical="center" wrapText="1"/>
      <protection locked="0"/>
    </xf>
    <xf numFmtId="49" fontId="28" fillId="7" borderId="19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0" xfId="0" applyFont="1" applyAlignment="1" applyProtection="1">
      <alignment horizontal="right" vertical="center"/>
      <protection locked="0"/>
    </xf>
    <xf numFmtId="0" fontId="28" fillId="7" borderId="24" xfId="0" applyFont="1" applyFill="1" applyBorder="1" applyAlignment="1" applyProtection="1">
      <alignment horizontal="center" vertical="center"/>
      <protection locked="0"/>
    </xf>
    <xf numFmtId="0" fontId="28" fillId="7" borderId="25" xfId="0" applyFont="1" applyFill="1" applyBorder="1" applyAlignment="1" applyProtection="1">
      <alignment horizontal="center" vertical="center"/>
      <protection locked="0"/>
    </xf>
    <xf numFmtId="0" fontId="28" fillId="7" borderId="21" xfId="0" applyFont="1" applyFill="1" applyBorder="1" applyAlignment="1" applyProtection="1">
      <alignment horizontal="center" vertical="center" wrapText="1"/>
      <protection locked="0"/>
    </xf>
    <xf numFmtId="0" fontId="28" fillId="7" borderId="22" xfId="0" applyFont="1" applyFill="1" applyBorder="1" applyAlignment="1" applyProtection="1">
      <alignment horizontal="center" vertical="center" wrapText="1"/>
      <protection locked="0"/>
    </xf>
    <xf numFmtId="0" fontId="28" fillId="7" borderId="23" xfId="0" applyFont="1" applyFill="1" applyBorder="1" applyAlignment="1" applyProtection="1">
      <alignment horizontal="center" vertical="center" wrapText="1"/>
      <protection locked="0"/>
    </xf>
    <xf numFmtId="49" fontId="28" fillId="7" borderId="21" xfId="0" applyNumberFormat="1" applyFont="1" applyFill="1" applyBorder="1" applyAlignment="1" applyProtection="1">
      <alignment horizontal="center" vertical="center"/>
      <protection locked="0"/>
    </xf>
    <xf numFmtId="49" fontId="28" fillId="7" borderId="22" xfId="0" applyNumberFormat="1" applyFont="1" applyFill="1" applyBorder="1" applyAlignment="1" applyProtection="1">
      <alignment horizontal="center" vertical="center"/>
      <protection locked="0"/>
    </xf>
    <xf numFmtId="49" fontId="28" fillId="7" borderId="23" xfId="0" applyNumberFormat="1" applyFont="1" applyFill="1" applyBorder="1" applyAlignment="1" applyProtection="1">
      <alignment horizontal="center" vertical="center"/>
      <protection locked="0"/>
    </xf>
    <xf numFmtId="49" fontId="28" fillId="7" borderId="21" xfId="0" applyNumberFormat="1" applyFont="1" applyFill="1" applyBorder="1" applyAlignment="1" applyProtection="1">
      <alignment horizontal="center" vertical="center" wrapText="1"/>
      <protection locked="0"/>
    </xf>
    <xf numFmtId="49" fontId="28" fillId="7" borderId="22" xfId="0" applyNumberFormat="1" applyFont="1" applyFill="1" applyBorder="1" applyAlignment="1" applyProtection="1">
      <alignment horizontal="center" vertical="center" wrapText="1"/>
      <protection locked="0"/>
    </xf>
    <xf numFmtId="49" fontId="28" fillId="7" borderId="23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164" fontId="28" fillId="7" borderId="26" xfId="1" applyFont="1" applyFill="1" applyBorder="1" applyAlignment="1" applyProtection="1">
      <alignment horizontal="center" vertical="center" wrapText="1"/>
      <protection locked="0"/>
    </xf>
    <xf numFmtId="164" fontId="28" fillId="7" borderId="27" xfId="1" applyFont="1" applyFill="1" applyBorder="1" applyAlignment="1" applyProtection="1">
      <alignment horizontal="center" vertical="center" wrapText="1"/>
      <protection locked="0"/>
    </xf>
    <xf numFmtId="0" fontId="28" fillId="7" borderId="33" xfId="0" applyFont="1" applyFill="1" applyBorder="1" applyAlignment="1" applyProtection="1">
      <alignment horizontal="right" vertical="center"/>
      <protection locked="0"/>
    </xf>
    <xf numFmtId="0" fontId="28" fillId="7" borderId="34" xfId="0" applyFont="1" applyFill="1" applyBorder="1" applyAlignment="1" applyProtection="1">
      <alignment horizontal="right" vertical="center"/>
      <protection locked="0"/>
    </xf>
    <xf numFmtId="0" fontId="28" fillId="7" borderId="35" xfId="0" applyFont="1" applyFill="1" applyBorder="1" applyAlignment="1" applyProtection="1">
      <alignment horizontal="right" vertical="center"/>
      <protection locked="0"/>
    </xf>
    <xf numFmtId="0" fontId="28" fillId="7" borderId="36" xfId="0" applyFont="1" applyFill="1" applyBorder="1" applyAlignment="1" applyProtection="1">
      <alignment horizontal="right" vertical="center"/>
      <protection locked="0"/>
    </xf>
  </cellXfs>
  <cellStyles count="19">
    <cellStyle name="Excel Built-in Comma" xfId="3" xr:uid="{00000000-0005-0000-0000-000000000000}"/>
    <cellStyle name="Excel Built-in Normal" xfId="2" xr:uid="{00000000-0005-0000-0000-000001000000}"/>
    <cellStyle name="Normal 2 3 6" xfId="18" xr:uid="{00000000-0005-0000-0000-000002000000}"/>
    <cellStyle name="Normal 91" xfId="17" xr:uid="{00000000-0005-0000-0000-000003000000}"/>
    <cellStyle name="Обычный" xfId="0" builtinId="0"/>
    <cellStyle name="Обычный 2" xfId="4" xr:uid="{00000000-0005-0000-0000-000005000000}"/>
    <cellStyle name="Обычный 2 2" xfId="11" xr:uid="{00000000-0005-0000-0000-000006000000}"/>
    <cellStyle name="Обычный 3" xfId="5" xr:uid="{00000000-0005-0000-0000-000007000000}"/>
    <cellStyle name="Обычный 3 2" xfId="7" xr:uid="{00000000-0005-0000-0000-000008000000}"/>
    <cellStyle name="Обычный 4" xfId="14" xr:uid="{00000000-0005-0000-0000-000009000000}"/>
    <cellStyle name="Обычный 5" xfId="10" xr:uid="{00000000-0005-0000-0000-00000A000000}"/>
    <cellStyle name="Обычный 7" xfId="9" xr:uid="{00000000-0005-0000-0000-00000B000000}"/>
    <cellStyle name="Процентный 2" xfId="12" xr:uid="{00000000-0005-0000-0000-00000C000000}"/>
    <cellStyle name="Процентный 3" xfId="15" xr:uid="{00000000-0005-0000-0000-00000D000000}"/>
    <cellStyle name="Стиль 1" xfId="6" xr:uid="{00000000-0005-0000-0000-00000E000000}"/>
    <cellStyle name="Финансовый" xfId="1" builtinId="3"/>
    <cellStyle name="Финансовый 2" xfId="8" xr:uid="{00000000-0005-0000-0000-000010000000}"/>
    <cellStyle name="Финансовый 2 2" xfId="13" xr:uid="{00000000-0005-0000-0000-000011000000}"/>
    <cellStyle name="Финансовый 3" xfId="16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1262C-7C94-48EF-99BD-EB3AB9AEFEB9}">
  <sheetPr>
    <tabColor rgb="FF00B050"/>
    <outlinePr summaryBelow="0"/>
    <pageSetUpPr fitToPage="1"/>
  </sheetPr>
  <dimension ref="A1:P68"/>
  <sheetViews>
    <sheetView view="pageBreakPreview" topLeftCell="C1" zoomScale="70" zoomScaleNormal="70" zoomScaleSheetLayoutView="70" zoomScalePageLayoutView="70" workbookViewId="0">
      <selection activeCell="P23" sqref="P23"/>
    </sheetView>
  </sheetViews>
  <sheetFormatPr defaultColWidth="9.140625" defaultRowHeight="18.75" x14ac:dyDescent="0.3"/>
  <cols>
    <col min="1" max="1" width="8.85546875" style="101" customWidth="1"/>
    <col min="2" max="2" width="12.140625" style="128" customWidth="1"/>
    <col min="3" max="3" width="59.140625" style="40" customWidth="1"/>
    <col min="4" max="4" width="11" style="40" hidden="1" customWidth="1"/>
    <col min="5" max="5" width="15.7109375" style="102" hidden="1" customWidth="1"/>
    <col min="6" max="6" width="20.28515625" style="40" hidden="1" customWidth="1"/>
    <col min="7" max="7" width="23.5703125" style="40" hidden="1" customWidth="1"/>
    <col min="8" max="8" width="22.28515625" style="40" hidden="1" customWidth="1"/>
    <col min="9" max="9" width="20.140625" style="40" hidden="1" customWidth="1"/>
    <col min="10" max="10" width="22.85546875" style="40" hidden="1" customWidth="1"/>
    <col min="11" max="11" width="27" style="40" customWidth="1"/>
    <col min="12" max="12" width="9.140625" style="40"/>
    <col min="13" max="13" width="20.140625" style="40" customWidth="1"/>
    <col min="14" max="14" width="20.28515625" style="40" customWidth="1"/>
    <col min="15" max="15" width="22" style="40" customWidth="1"/>
    <col min="16" max="16" width="20.5703125" style="40" customWidth="1"/>
    <col min="17" max="16384" width="9.140625" style="40"/>
  </cols>
  <sheetData>
    <row r="1" spans="1:16" x14ac:dyDescent="0.3">
      <c r="A1" s="40"/>
    </row>
    <row r="2" spans="1:16" ht="21.75" customHeight="1" x14ac:dyDescent="0.3">
      <c r="A2" s="39"/>
      <c r="B2" s="38"/>
      <c r="C2" s="39"/>
      <c r="D2" s="39"/>
      <c r="E2" s="39"/>
      <c r="F2" s="39"/>
      <c r="G2" s="39"/>
      <c r="H2" s="39"/>
      <c r="I2" s="185" t="s">
        <v>738</v>
      </c>
      <c r="J2" s="185"/>
      <c r="K2" s="185"/>
    </row>
    <row r="3" spans="1:16" ht="20.25" customHeight="1" x14ac:dyDescent="0.3">
      <c r="A3" s="42"/>
      <c r="B3" s="41"/>
      <c r="C3" s="42"/>
      <c r="D3" s="42"/>
      <c r="E3" s="42"/>
      <c r="F3" s="42"/>
      <c r="G3" s="42"/>
      <c r="H3" s="42"/>
      <c r="I3" s="186" t="s">
        <v>773</v>
      </c>
      <c r="J3" s="186"/>
      <c r="K3" s="186"/>
    </row>
    <row r="4" spans="1:16" ht="33" customHeight="1" x14ac:dyDescent="0.3">
      <c r="A4" s="42"/>
      <c r="C4" s="42"/>
      <c r="D4" s="42"/>
      <c r="E4" s="42"/>
      <c r="F4" s="42"/>
      <c r="G4" s="42"/>
      <c r="H4" s="42"/>
      <c r="I4" s="127"/>
      <c r="J4" s="127"/>
      <c r="K4" s="127"/>
    </row>
    <row r="5" spans="1:16" ht="32.25" customHeight="1" x14ac:dyDescent="0.3">
      <c r="A5" s="42"/>
      <c r="B5" s="187" t="s">
        <v>737</v>
      </c>
      <c r="C5" s="187"/>
      <c r="D5" s="187"/>
      <c r="E5" s="187"/>
      <c r="F5" s="187"/>
      <c r="G5" s="187"/>
      <c r="H5" s="187"/>
      <c r="I5" s="187"/>
      <c r="J5" s="187"/>
      <c r="K5" s="187"/>
    </row>
    <row r="6" spans="1:16" x14ac:dyDescent="0.3">
      <c r="A6" s="42"/>
      <c r="B6" s="187"/>
      <c r="C6" s="187"/>
      <c r="D6" s="187"/>
      <c r="E6" s="187"/>
      <c r="F6" s="187"/>
      <c r="G6" s="187"/>
      <c r="H6" s="187"/>
      <c r="I6" s="187"/>
      <c r="J6" s="187"/>
      <c r="K6" s="187"/>
    </row>
    <row r="7" spans="1:16" ht="46.5" customHeight="1" x14ac:dyDescent="0.3">
      <c r="A7" s="42"/>
      <c r="B7" s="188" t="s">
        <v>750</v>
      </c>
      <c r="C7" s="188"/>
      <c r="D7" s="188"/>
      <c r="E7" s="188"/>
      <c r="F7" s="188"/>
      <c r="G7" s="188"/>
      <c r="H7" s="188"/>
      <c r="I7" s="188"/>
      <c r="J7" s="188"/>
      <c r="K7" s="188"/>
    </row>
    <row r="8" spans="1:16" x14ac:dyDescent="0.3">
      <c r="A8" s="42"/>
      <c r="B8" s="183"/>
      <c r="C8" s="184"/>
      <c r="D8" s="126"/>
      <c r="E8" s="44"/>
      <c r="F8" s="126"/>
      <c r="G8" s="126"/>
      <c r="H8" s="126"/>
      <c r="I8" s="126"/>
      <c r="J8" s="126"/>
      <c r="K8" s="126"/>
    </row>
    <row r="9" spans="1:16" ht="19.5" thickBot="1" x14ac:dyDescent="0.35">
      <c r="A9" s="42"/>
      <c r="E9" s="45"/>
      <c r="F9" s="46"/>
      <c r="G9" s="46"/>
      <c r="H9" s="46"/>
      <c r="I9" s="46"/>
      <c r="J9" s="46"/>
      <c r="K9" s="46"/>
    </row>
    <row r="10" spans="1:16" ht="27" customHeight="1" x14ac:dyDescent="0.3">
      <c r="A10" s="195" t="s">
        <v>576</v>
      </c>
      <c r="B10" s="197" t="s">
        <v>0</v>
      </c>
      <c r="C10" s="199" t="s">
        <v>739</v>
      </c>
      <c r="D10" s="199" t="s">
        <v>68</v>
      </c>
      <c r="E10" s="202" t="s">
        <v>37</v>
      </c>
      <c r="F10" s="202" t="s">
        <v>733</v>
      </c>
      <c r="G10" s="202"/>
      <c r="H10" s="202" t="s">
        <v>734</v>
      </c>
      <c r="I10" s="202"/>
      <c r="J10" s="202" t="s">
        <v>777</v>
      </c>
      <c r="K10" s="189" t="s">
        <v>778</v>
      </c>
    </row>
    <row r="11" spans="1:16" ht="55.5" customHeight="1" thickBot="1" x14ac:dyDescent="0.35">
      <c r="A11" s="196"/>
      <c r="B11" s="198"/>
      <c r="C11" s="200"/>
      <c r="D11" s="201"/>
      <c r="E11" s="203"/>
      <c r="F11" s="109" t="s">
        <v>775</v>
      </c>
      <c r="G11" s="125" t="s">
        <v>776</v>
      </c>
      <c r="H11" s="109" t="s">
        <v>777</v>
      </c>
      <c r="I11" s="125" t="s">
        <v>776</v>
      </c>
      <c r="J11" s="203"/>
      <c r="K11" s="190"/>
    </row>
    <row r="12" spans="1:16" s="53" customFormat="1" ht="19.5" thickBot="1" x14ac:dyDescent="0.35">
      <c r="A12" s="47" t="s">
        <v>625</v>
      </c>
      <c r="B12" s="48" t="s">
        <v>626</v>
      </c>
      <c r="C12" s="48">
        <v>3</v>
      </c>
      <c r="D12" s="49">
        <v>4</v>
      </c>
      <c r="E12" s="50" t="s">
        <v>627</v>
      </c>
      <c r="F12" s="51" t="s">
        <v>628</v>
      </c>
      <c r="G12" s="51" t="s">
        <v>629</v>
      </c>
      <c r="H12" s="51" t="s">
        <v>630</v>
      </c>
      <c r="I12" s="51" t="s">
        <v>735</v>
      </c>
      <c r="J12" s="51" t="s">
        <v>58</v>
      </c>
      <c r="K12" s="52" t="s">
        <v>8</v>
      </c>
    </row>
    <row r="13" spans="1:16" s="39" customFormat="1" ht="21.75" customHeight="1" x14ac:dyDescent="0.25">
      <c r="A13" s="54"/>
      <c r="B13" s="55" t="s">
        <v>384</v>
      </c>
      <c r="C13" s="56" t="s">
        <v>31</v>
      </c>
      <c r="D13" s="57"/>
      <c r="E13" s="58"/>
      <c r="F13" s="59"/>
      <c r="G13" s="58"/>
      <c r="H13" s="58"/>
      <c r="I13" s="104"/>
      <c r="J13" s="58"/>
      <c r="K13" s="104"/>
      <c r="M13" s="131" t="s">
        <v>796</v>
      </c>
      <c r="N13" s="131" t="s">
        <v>795</v>
      </c>
      <c r="O13" s="131" t="s">
        <v>794</v>
      </c>
      <c r="P13" s="131" t="s">
        <v>797</v>
      </c>
    </row>
    <row r="14" spans="1:16" s="65" customFormat="1" ht="37.5" x14ac:dyDescent="0.25">
      <c r="A14" s="60" t="s">
        <v>209</v>
      </c>
      <c r="B14" s="60" t="s">
        <v>209</v>
      </c>
      <c r="C14" s="61" t="s">
        <v>7</v>
      </c>
      <c r="D14" s="62"/>
      <c r="E14" s="63"/>
      <c r="F14" s="64"/>
      <c r="G14" s="33"/>
      <c r="H14" s="63"/>
      <c r="I14" s="33"/>
      <c r="J14" s="63"/>
      <c r="K14" s="33">
        <f>SUBTOTAL(9,K15:K19)</f>
        <v>35001800</v>
      </c>
      <c r="M14" s="132"/>
      <c r="N14" s="132"/>
      <c r="O14" s="133">
        <v>35001800</v>
      </c>
      <c r="P14" s="136">
        <v>46162</v>
      </c>
    </row>
    <row r="15" spans="1:16" s="71" customFormat="1" ht="100.5" hidden="1" customHeight="1" x14ac:dyDescent="0.25">
      <c r="A15" s="66"/>
      <c r="B15" s="67" t="s">
        <v>401</v>
      </c>
      <c r="C15" s="68" t="s">
        <v>781</v>
      </c>
      <c r="D15" s="69" t="s">
        <v>780</v>
      </c>
      <c r="E15" s="114">
        <v>2000</v>
      </c>
      <c r="F15" s="106">
        <v>2159.4</v>
      </c>
      <c r="G15" s="110">
        <f>$E15*F15</f>
        <v>4318800</v>
      </c>
      <c r="H15" s="106">
        <v>1220</v>
      </c>
      <c r="I15" s="110">
        <f>$E15*H15</f>
        <v>2440000</v>
      </c>
      <c r="J15" s="110">
        <f>G15+I15</f>
        <v>6758800</v>
      </c>
      <c r="K15" s="110">
        <f>G15+I15</f>
        <v>6758800</v>
      </c>
      <c r="M15" s="134"/>
      <c r="N15" s="134"/>
      <c r="O15" s="134"/>
      <c r="P15" s="136"/>
    </row>
    <row r="16" spans="1:16" s="71" customFormat="1" ht="75.75" hidden="1" customHeight="1" x14ac:dyDescent="0.25">
      <c r="A16" s="72"/>
      <c r="B16" s="67" t="s">
        <v>402</v>
      </c>
      <c r="C16" s="68" t="s">
        <v>763</v>
      </c>
      <c r="D16" s="69" t="s">
        <v>1</v>
      </c>
      <c r="E16" s="114">
        <v>2</v>
      </c>
      <c r="F16" s="106">
        <v>701500</v>
      </c>
      <c r="G16" s="110">
        <f t="shared" ref="G16:I21" si="0">$E16*F16</f>
        <v>1403000</v>
      </c>
      <c r="H16" s="106">
        <v>305000</v>
      </c>
      <c r="I16" s="110">
        <f t="shared" si="0"/>
        <v>610000</v>
      </c>
      <c r="J16" s="110">
        <f t="shared" ref="J16:J19" si="1">G16+I16</f>
        <v>2013000</v>
      </c>
      <c r="K16" s="110">
        <f t="shared" ref="K16:K19" si="2">G16+I16</f>
        <v>2013000</v>
      </c>
      <c r="M16" s="134"/>
      <c r="N16" s="134"/>
      <c r="O16" s="134"/>
      <c r="P16" s="136"/>
    </row>
    <row r="17" spans="1:16" s="71" customFormat="1" ht="102" hidden="1" customHeight="1" x14ac:dyDescent="0.25">
      <c r="A17" s="72"/>
      <c r="B17" s="67" t="s">
        <v>403</v>
      </c>
      <c r="C17" s="68" t="s">
        <v>783</v>
      </c>
      <c r="D17" s="69" t="s">
        <v>4</v>
      </c>
      <c r="E17" s="114">
        <v>1</v>
      </c>
      <c r="F17" s="106">
        <v>610000</v>
      </c>
      <c r="G17" s="110">
        <f t="shared" si="0"/>
        <v>610000</v>
      </c>
      <c r="H17" s="106">
        <v>16924450</v>
      </c>
      <c r="I17" s="110">
        <f t="shared" si="0"/>
        <v>16924450</v>
      </c>
      <c r="J17" s="110">
        <f t="shared" si="1"/>
        <v>17534450</v>
      </c>
      <c r="K17" s="110">
        <f t="shared" si="2"/>
        <v>17534450</v>
      </c>
      <c r="M17" s="134"/>
      <c r="N17" s="134"/>
      <c r="O17" s="134"/>
      <c r="P17" s="136"/>
    </row>
    <row r="18" spans="1:16" s="71" customFormat="1" ht="75" hidden="1" x14ac:dyDescent="0.25">
      <c r="A18" s="72"/>
      <c r="B18" s="67" t="s">
        <v>404</v>
      </c>
      <c r="C18" s="68" t="s">
        <v>753</v>
      </c>
      <c r="D18" s="69" t="s">
        <v>4</v>
      </c>
      <c r="E18" s="114">
        <v>1</v>
      </c>
      <c r="F18" s="106"/>
      <c r="G18" s="110">
        <f t="shared" si="0"/>
        <v>0</v>
      </c>
      <c r="H18" s="106">
        <v>1830000</v>
      </c>
      <c r="I18" s="110">
        <f t="shared" si="0"/>
        <v>1830000</v>
      </c>
      <c r="J18" s="110">
        <f t="shared" si="1"/>
        <v>1830000</v>
      </c>
      <c r="K18" s="110">
        <f t="shared" si="2"/>
        <v>1830000</v>
      </c>
      <c r="M18" s="134"/>
      <c r="N18" s="134"/>
      <c r="O18" s="134"/>
      <c r="P18" s="136"/>
    </row>
    <row r="19" spans="1:16" s="71" customFormat="1" ht="152.25" hidden="1" customHeight="1" x14ac:dyDescent="0.25">
      <c r="A19" s="120"/>
      <c r="B19" s="124" t="s">
        <v>785</v>
      </c>
      <c r="C19" s="123" t="s">
        <v>784</v>
      </c>
      <c r="D19" s="121" t="s">
        <v>4</v>
      </c>
      <c r="E19" s="122">
        <v>1</v>
      </c>
      <c r="F19" s="106">
        <v>5185000</v>
      </c>
      <c r="G19" s="110">
        <f t="shared" si="0"/>
        <v>5185000</v>
      </c>
      <c r="H19" s="106">
        <v>1680550</v>
      </c>
      <c r="I19" s="110">
        <f t="shared" si="0"/>
        <v>1680550</v>
      </c>
      <c r="J19" s="110">
        <f t="shared" si="1"/>
        <v>6865550</v>
      </c>
      <c r="K19" s="110">
        <f t="shared" si="2"/>
        <v>6865550</v>
      </c>
      <c r="M19" s="134"/>
      <c r="N19" s="134"/>
      <c r="O19" s="134"/>
      <c r="P19" s="136"/>
    </row>
    <row r="20" spans="1:16" s="65" customFormat="1" x14ac:dyDescent="0.25">
      <c r="A20" s="60" t="s">
        <v>208</v>
      </c>
      <c r="B20" s="60" t="s">
        <v>208</v>
      </c>
      <c r="C20" s="61" t="s">
        <v>144</v>
      </c>
      <c r="D20" s="74"/>
      <c r="E20" s="63"/>
      <c r="F20" s="63"/>
      <c r="G20" s="33"/>
      <c r="H20" s="63"/>
      <c r="I20" s="33"/>
      <c r="J20" s="33"/>
      <c r="K20" s="33">
        <f>SUBTOTAL(9,K21)</f>
        <v>642208</v>
      </c>
      <c r="M20" s="132"/>
      <c r="N20" s="132"/>
      <c r="O20" s="133">
        <v>642208</v>
      </c>
      <c r="P20" s="136">
        <v>46356</v>
      </c>
    </row>
    <row r="21" spans="1:16" s="71" customFormat="1" ht="120.75" hidden="1" customHeight="1" x14ac:dyDescent="0.25">
      <c r="A21" s="66"/>
      <c r="B21" s="67" t="s">
        <v>405</v>
      </c>
      <c r="C21" s="68" t="s">
        <v>792</v>
      </c>
      <c r="D21" s="75" t="s">
        <v>782</v>
      </c>
      <c r="E21" s="114">
        <v>131.6</v>
      </c>
      <c r="F21" s="106"/>
      <c r="G21" s="110">
        <f t="shared" si="0"/>
        <v>0</v>
      </c>
      <c r="H21" s="106">
        <v>4880</v>
      </c>
      <c r="I21" s="110">
        <f t="shared" si="0"/>
        <v>642208</v>
      </c>
      <c r="J21" s="110">
        <f>G21+I21</f>
        <v>642208</v>
      </c>
      <c r="K21" s="110">
        <f>G21+I21</f>
        <v>642208</v>
      </c>
      <c r="M21" s="134"/>
      <c r="N21" s="134"/>
      <c r="O21" s="134"/>
      <c r="P21" s="136"/>
    </row>
    <row r="22" spans="1:16" s="65" customFormat="1" hidden="1" x14ac:dyDescent="0.25">
      <c r="A22" s="77"/>
      <c r="B22" s="78" t="s">
        <v>147</v>
      </c>
      <c r="C22" s="79" t="s">
        <v>146</v>
      </c>
      <c r="D22" s="80"/>
      <c r="E22" s="81"/>
      <c r="F22" s="81"/>
      <c r="G22" s="34"/>
      <c r="H22" s="81"/>
      <c r="I22" s="37"/>
      <c r="J22" s="34"/>
      <c r="K22" s="37"/>
      <c r="M22" s="132"/>
      <c r="N22" s="132"/>
      <c r="O22" s="132"/>
      <c r="P22" s="136"/>
    </row>
    <row r="23" spans="1:16" s="71" customFormat="1" x14ac:dyDescent="0.25">
      <c r="A23" s="60" t="s">
        <v>120</v>
      </c>
      <c r="B23" s="60" t="s">
        <v>120</v>
      </c>
      <c r="C23" s="61" t="s">
        <v>145</v>
      </c>
      <c r="D23" s="82"/>
      <c r="E23" s="76"/>
      <c r="F23" s="76"/>
      <c r="G23" s="33"/>
      <c r="H23" s="63"/>
      <c r="I23" s="33"/>
      <c r="J23" s="33"/>
      <c r="K23" s="33">
        <f>SUBTOTAL(9,K25:K30)</f>
        <v>662349935.13000011</v>
      </c>
      <c r="M23" s="133">
        <v>62500000</v>
      </c>
      <c r="N23" s="135">
        <v>125000000</v>
      </c>
      <c r="O23" s="133">
        <f>K23-M23-N23</f>
        <v>474849935.13000011</v>
      </c>
      <c r="P23" s="136">
        <v>46295</v>
      </c>
    </row>
    <row r="24" spans="1:16" s="65" customFormat="1" hidden="1" x14ac:dyDescent="0.25">
      <c r="A24" s="83"/>
      <c r="B24" s="84" t="s">
        <v>217</v>
      </c>
      <c r="C24" s="85" t="s">
        <v>125</v>
      </c>
      <c r="D24" s="80"/>
      <c r="E24" s="86"/>
      <c r="F24" s="81"/>
      <c r="G24" s="34"/>
      <c r="H24" s="81"/>
      <c r="I24" s="37"/>
      <c r="J24" s="105"/>
      <c r="K24" s="37"/>
      <c r="M24" s="132"/>
      <c r="N24" s="132"/>
      <c r="O24" s="132"/>
      <c r="P24" s="136"/>
    </row>
    <row r="25" spans="1:16" s="65" customFormat="1" ht="56.25" hidden="1" x14ac:dyDescent="0.25">
      <c r="A25" s="72"/>
      <c r="B25" s="67" t="s">
        <v>228</v>
      </c>
      <c r="C25" s="73" t="s">
        <v>756</v>
      </c>
      <c r="D25" s="69" t="s">
        <v>3</v>
      </c>
      <c r="E25" s="112">
        <v>260</v>
      </c>
      <c r="F25" s="106">
        <v>10220</v>
      </c>
      <c r="G25" s="110">
        <f t="shared" ref="G25:I35" si="3">$E25*F25</f>
        <v>2657200</v>
      </c>
      <c r="H25" s="106">
        <v>23960</v>
      </c>
      <c r="I25" s="110">
        <f t="shared" si="3"/>
        <v>6229600</v>
      </c>
      <c r="J25" s="110">
        <f t="shared" ref="J25:J28" si="4">G25+I25</f>
        <v>8886800</v>
      </c>
      <c r="K25" s="110">
        <f t="shared" ref="K25:K30" si="5">G25+I25</f>
        <v>8886800</v>
      </c>
      <c r="M25" s="132"/>
      <c r="N25" s="132"/>
      <c r="O25" s="132"/>
      <c r="P25" s="136"/>
    </row>
    <row r="26" spans="1:16" s="65" customFormat="1" ht="56.25" hidden="1" x14ac:dyDescent="0.25">
      <c r="A26" s="72"/>
      <c r="B26" s="67" t="s">
        <v>229</v>
      </c>
      <c r="C26" s="73" t="s">
        <v>786</v>
      </c>
      <c r="D26" s="69" t="s">
        <v>3</v>
      </c>
      <c r="E26" s="112">
        <v>260</v>
      </c>
      <c r="F26" s="106"/>
      <c r="G26" s="110">
        <f t="shared" si="3"/>
        <v>0</v>
      </c>
      <c r="H26" s="106">
        <v>3660</v>
      </c>
      <c r="I26" s="110">
        <f t="shared" si="3"/>
        <v>951600</v>
      </c>
      <c r="J26" s="110">
        <f t="shared" si="4"/>
        <v>951600</v>
      </c>
      <c r="K26" s="110">
        <f t="shared" si="5"/>
        <v>951600</v>
      </c>
      <c r="M26" s="132"/>
      <c r="N26" s="132"/>
      <c r="O26" s="132"/>
      <c r="P26" s="136"/>
    </row>
    <row r="27" spans="1:16" s="71" customFormat="1" ht="75" hidden="1" x14ac:dyDescent="0.25">
      <c r="A27" s="72"/>
      <c r="B27" s="67" t="s">
        <v>230</v>
      </c>
      <c r="C27" s="73" t="s">
        <v>787</v>
      </c>
      <c r="D27" s="69" t="s">
        <v>3</v>
      </c>
      <c r="E27" s="112">
        <v>7485.8</v>
      </c>
      <c r="F27" s="106">
        <v>17281</v>
      </c>
      <c r="G27" s="110">
        <f t="shared" si="3"/>
        <v>129362109.8</v>
      </c>
      <c r="H27" s="106">
        <v>40748</v>
      </c>
      <c r="I27" s="110">
        <f t="shared" si="3"/>
        <v>305031378.40000004</v>
      </c>
      <c r="J27" s="110">
        <f t="shared" si="4"/>
        <v>434393488.20000005</v>
      </c>
      <c r="K27" s="110">
        <f t="shared" si="5"/>
        <v>434393488.20000005</v>
      </c>
      <c r="M27" s="134"/>
      <c r="N27" s="134"/>
      <c r="O27" s="134"/>
      <c r="P27" s="136"/>
    </row>
    <row r="28" spans="1:16" s="71" customFormat="1" ht="93.75" hidden="1" x14ac:dyDescent="0.25">
      <c r="A28" s="72"/>
      <c r="B28" s="67" t="s">
        <v>231</v>
      </c>
      <c r="C28" s="73" t="s">
        <v>788</v>
      </c>
      <c r="D28" s="69" t="s">
        <v>3</v>
      </c>
      <c r="E28" s="112">
        <v>325.01</v>
      </c>
      <c r="F28" s="106">
        <v>14910</v>
      </c>
      <c r="G28" s="110">
        <f t="shared" si="3"/>
        <v>4845899.0999999996</v>
      </c>
      <c r="H28" s="106">
        <v>38003</v>
      </c>
      <c r="I28" s="110">
        <f t="shared" si="3"/>
        <v>12351355.029999999</v>
      </c>
      <c r="J28" s="110">
        <f t="shared" si="4"/>
        <v>17197254.129999999</v>
      </c>
      <c r="K28" s="110">
        <f t="shared" si="5"/>
        <v>17197254.129999999</v>
      </c>
      <c r="M28" s="134"/>
      <c r="N28" s="134"/>
      <c r="O28" s="134"/>
      <c r="P28" s="136"/>
    </row>
    <row r="29" spans="1:16" s="71" customFormat="1" ht="77.25" hidden="1" customHeight="1" x14ac:dyDescent="0.25">
      <c r="A29" s="72"/>
      <c r="B29" s="67" t="s">
        <v>624</v>
      </c>
      <c r="C29" s="68" t="s">
        <v>754</v>
      </c>
      <c r="D29" s="69" t="s">
        <v>752</v>
      </c>
      <c r="E29" s="112">
        <v>260.39999999999998</v>
      </c>
      <c r="F29" s="106">
        <v>1291</v>
      </c>
      <c r="G29" s="110">
        <f t="shared" si="3"/>
        <v>336176.39999999997</v>
      </c>
      <c r="H29" s="106">
        <v>1891</v>
      </c>
      <c r="I29" s="110">
        <f t="shared" si="3"/>
        <v>492416.39999999997</v>
      </c>
      <c r="J29" s="110">
        <f>G29+I29</f>
        <v>828592.79999999993</v>
      </c>
      <c r="K29" s="110">
        <f>G29+I29</f>
        <v>828592.79999999993</v>
      </c>
      <c r="M29" s="134"/>
      <c r="N29" s="134"/>
      <c r="O29" s="134"/>
      <c r="P29" s="136"/>
    </row>
    <row r="30" spans="1:16" s="65" customFormat="1" ht="83.25" hidden="1" customHeight="1" x14ac:dyDescent="0.25">
      <c r="A30" s="72"/>
      <c r="B30" s="67" t="s">
        <v>793</v>
      </c>
      <c r="C30" s="73" t="s">
        <v>774</v>
      </c>
      <c r="D30" s="69" t="s">
        <v>622</v>
      </c>
      <c r="E30" s="112">
        <v>1171.5</v>
      </c>
      <c r="F30" s="106">
        <v>77470</v>
      </c>
      <c r="G30" s="110">
        <f t="shared" si="3"/>
        <v>90756105</v>
      </c>
      <c r="H30" s="106">
        <v>93330</v>
      </c>
      <c r="I30" s="110">
        <f t="shared" si="3"/>
        <v>109336095</v>
      </c>
      <c r="J30" s="110">
        <f>G30+I30</f>
        <v>200092200</v>
      </c>
      <c r="K30" s="110">
        <f t="shared" si="5"/>
        <v>200092200</v>
      </c>
      <c r="M30" s="132"/>
      <c r="N30" s="132"/>
      <c r="O30" s="132"/>
      <c r="P30" s="136"/>
    </row>
    <row r="31" spans="1:16" s="65" customFormat="1" ht="83.25" customHeight="1" x14ac:dyDescent="0.25">
      <c r="A31" s="60" t="s">
        <v>121</v>
      </c>
      <c r="B31" s="60" t="s">
        <v>121</v>
      </c>
      <c r="C31" s="61" t="s">
        <v>565</v>
      </c>
      <c r="D31" s="87"/>
      <c r="E31" s="76"/>
      <c r="F31" s="76"/>
      <c r="G31" s="33"/>
      <c r="H31" s="63"/>
      <c r="I31" s="33"/>
      <c r="J31" s="33"/>
      <c r="K31" s="33">
        <f>SUBTOTAL(9,K32:K35)</f>
        <v>151322135.13999999</v>
      </c>
      <c r="M31" s="132"/>
      <c r="N31" s="132"/>
      <c r="O31" s="133">
        <v>151322135.13999999</v>
      </c>
      <c r="P31" s="136">
        <v>46433</v>
      </c>
    </row>
    <row r="32" spans="1:16" s="71" customFormat="1" ht="291.75" hidden="1" customHeight="1" x14ac:dyDescent="0.25">
      <c r="A32" s="66"/>
      <c r="B32" s="67" t="s">
        <v>218</v>
      </c>
      <c r="C32" s="68" t="s">
        <v>768</v>
      </c>
      <c r="D32" s="69" t="s">
        <v>3</v>
      </c>
      <c r="E32" s="112">
        <v>19659.16</v>
      </c>
      <c r="F32" s="106"/>
      <c r="G32" s="110">
        <f t="shared" si="3"/>
        <v>0</v>
      </c>
      <c r="H32" s="106">
        <v>1708</v>
      </c>
      <c r="I32" s="110">
        <f t="shared" ref="I32:I35" si="6">$E32*H32</f>
        <v>33577845.280000001</v>
      </c>
      <c r="J32" s="110">
        <f t="shared" ref="J32:J34" si="7">G32+I32</f>
        <v>33577845.280000001</v>
      </c>
      <c r="K32" s="110">
        <f t="shared" ref="K32:K35" si="8">G32+I32</f>
        <v>33577845.280000001</v>
      </c>
      <c r="M32" s="134"/>
      <c r="N32" s="134"/>
      <c r="O32" s="134"/>
      <c r="P32" s="136"/>
    </row>
    <row r="33" spans="1:16" s="65" customFormat="1" ht="93.75" hidden="1" x14ac:dyDescent="0.25">
      <c r="A33" s="72"/>
      <c r="B33" s="67" t="s">
        <v>219</v>
      </c>
      <c r="C33" s="73" t="s">
        <v>769</v>
      </c>
      <c r="D33" s="69" t="s">
        <v>3</v>
      </c>
      <c r="E33" s="112">
        <v>52773.319999999992</v>
      </c>
      <c r="F33" s="106"/>
      <c r="G33" s="110">
        <f t="shared" si="3"/>
        <v>0</v>
      </c>
      <c r="H33" s="106">
        <v>1708</v>
      </c>
      <c r="I33" s="110">
        <f t="shared" si="6"/>
        <v>90136830.559999987</v>
      </c>
      <c r="J33" s="110">
        <f t="shared" si="7"/>
        <v>90136830.559999987</v>
      </c>
      <c r="K33" s="110">
        <f t="shared" si="8"/>
        <v>90136830.559999987</v>
      </c>
      <c r="M33" s="132"/>
      <c r="N33" s="132"/>
      <c r="O33" s="132"/>
      <c r="P33" s="136"/>
    </row>
    <row r="34" spans="1:16" s="71" customFormat="1" ht="121.5" hidden="1" customHeight="1" x14ac:dyDescent="0.25">
      <c r="A34" s="72"/>
      <c r="B34" s="67" t="s">
        <v>220</v>
      </c>
      <c r="C34" s="73" t="s">
        <v>770</v>
      </c>
      <c r="D34" s="69" t="s">
        <v>3</v>
      </c>
      <c r="E34" s="112">
        <v>1901.11</v>
      </c>
      <c r="F34" s="106"/>
      <c r="G34" s="110">
        <f t="shared" si="3"/>
        <v>0</v>
      </c>
      <c r="H34" s="106">
        <v>4026</v>
      </c>
      <c r="I34" s="110">
        <f t="shared" si="6"/>
        <v>7653868.8599999994</v>
      </c>
      <c r="J34" s="110">
        <f t="shared" si="7"/>
        <v>7653868.8599999994</v>
      </c>
      <c r="K34" s="110">
        <f t="shared" si="8"/>
        <v>7653868.8599999994</v>
      </c>
      <c r="M34" s="134"/>
      <c r="N34" s="134"/>
      <c r="O34" s="134"/>
      <c r="P34" s="136"/>
    </row>
    <row r="35" spans="1:16" s="65" customFormat="1" ht="83.25" hidden="1" customHeight="1" x14ac:dyDescent="0.25">
      <c r="A35" s="72"/>
      <c r="B35" s="67" t="s">
        <v>221</v>
      </c>
      <c r="C35" s="73" t="s">
        <v>771</v>
      </c>
      <c r="D35" s="69" t="s">
        <v>3</v>
      </c>
      <c r="E35" s="112">
        <f>11212.43+470</f>
        <v>11682.43</v>
      </c>
      <c r="F35" s="106"/>
      <c r="G35" s="110">
        <f t="shared" si="3"/>
        <v>0</v>
      </c>
      <c r="H35" s="106">
        <v>1708</v>
      </c>
      <c r="I35" s="110">
        <f t="shared" si="6"/>
        <v>19953590.440000001</v>
      </c>
      <c r="J35" s="110">
        <f>G35+I35</f>
        <v>19953590.440000001</v>
      </c>
      <c r="K35" s="110">
        <f t="shared" si="8"/>
        <v>19953590.440000001</v>
      </c>
      <c r="M35" s="132"/>
      <c r="N35" s="132"/>
      <c r="O35" s="132"/>
      <c r="P35" s="136"/>
    </row>
    <row r="36" spans="1:16" s="65" customFormat="1" ht="118.5" hidden="1" customHeight="1" x14ac:dyDescent="0.25">
      <c r="A36" s="88"/>
      <c r="B36" s="78" t="s">
        <v>150</v>
      </c>
      <c r="C36" s="79" t="s">
        <v>751</v>
      </c>
      <c r="D36" s="75"/>
      <c r="E36" s="70"/>
      <c r="F36" s="107"/>
      <c r="G36" s="108"/>
      <c r="H36" s="107"/>
      <c r="I36" s="36"/>
      <c r="J36" s="36"/>
      <c r="K36" s="36"/>
      <c r="M36" s="132"/>
      <c r="N36" s="132"/>
      <c r="O36" s="132"/>
      <c r="P36" s="136"/>
    </row>
    <row r="37" spans="1:16" s="65" customFormat="1" ht="93" customHeight="1" thickBot="1" x14ac:dyDescent="0.3">
      <c r="A37" s="60" t="s">
        <v>152</v>
      </c>
      <c r="B37" s="60" t="s">
        <v>152</v>
      </c>
      <c r="C37" s="61" t="s">
        <v>2</v>
      </c>
      <c r="D37" s="87"/>
      <c r="E37" s="76"/>
      <c r="F37" s="76"/>
      <c r="G37" s="33"/>
      <c r="H37" s="76"/>
      <c r="I37" s="33"/>
      <c r="J37" s="35"/>
      <c r="K37" s="33">
        <f>SUBTOTAL(9,K39:K44)</f>
        <v>500682631.39000005</v>
      </c>
      <c r="M37" s="133">
        <v>62500000</v>
      </c>
      <c r="N37" s="132"/>
      <c r="O37" s="133">
        <f>K37-M37-N37</f>
        <v>438182631.39000005</v>
      </c>
      <c r="P37" s="136">
        <v>46336</v>
      </c>
    </row>
    <row r="38" spans="1:16" s="71" customFormat="1" ht="21.75" hidden="1" customHeight="1" x14ac:dyDescent="0.25">
      <c r="A38" s="66"/>
      <c r="B38" s="84" t="s">
        <v>239</v>
      </c>
      <c r="C38" s="85" t="s">
        <v>85</v>
      </c>
      <c r="D38" s="80"/>
      <c r="E38" s="86"/>
      <c r="F38" s="81"/>
      <c r="G38" s="34"/>
      <c r="H38" s="81"/>
      <c r="I38" s="37"/>
      <c r="J38" s="105"/>
      <c r="K38" s="37"/>
    </row>
    <row r="39" spans="1:16" s="71" customFormat="1" ht="23.25" hidden="1" customHeight="1" x14ac:dyDescent="0.25">
      <c r="A39" s="66"/>
      <c r="B39" s="89" t="s">
        <v>243</v>
      </c>
      <c r="C39" s="73" t="s">
        <v>758</v>
      </c>
      <c r="D39" s="69" t="s">
        <v>755</v>
      </c>
      <c r="E39" s="112">
        <v>15070.3</v>
      </c>
      <c r="F39" s="106"/>
      <c r="G39" s="110">
        <f t="shared" ref="G39:I44" si="9">$E39*F39</f>
        <v>0</v>
      </c>
      <c r="H39" s="106">
        <v>16897</v>
      </c>
      <c r="I39" s="110">
        <f t="shared" si="9"/>
        <v>254642859.09999999</v>
      </c>
      <c r="J39" s="110">
        <f t="shared" ref="J39:J44" si="10">G39+I39</f>
        <v>254642859.09999999</v>
      </c>
      <c r="K39" s="110">
        <f t="shared" ref="K39:K44" si="11">G39+I39</f>
        <v>254642859.09999999</v>
      </c>
    </row>
    <row r="40" spans="1:16" s="71" customFormat="1" ht="113.25" hidden="1" thickBot="1" x14ac:dyDescent="0.3">
      <c r="A40" s="90"/>
      <c r="B40" s="89" t="s">
        <v>242</v>
      </c>
      <c r="C40" s="73" t="s">
        <v>789</v>
      </c>
      <c r="D40" s="75" t="s">
        <v>3</v>
      </c>
      <c r="E40" s="112">
        <v>156.12</v>
      </c>
      <c r="F40" s="106">
        <v>24400</v>
      </c>
      <c r="G40" s="110">
        <f t="shared" si="9"/>
        <v>3809328</v>
      </c>
      <c r="H40" s="106">
        <v>15250</v>
      </c>
      <c r="I40" s="110">
        <f t="shared" si="9"/>
        <v>2380830</v>
      </c>
      <c r="J40" s="110">
        <f>G40+I40</f>
        <v>6190158</v>
      </c>
      <c r="K40" s="110">
        <f t="shared" si="11"/>
        <v>6190158</v>
      </c>
    </row>
    <row r="41" spans="1:16" s="71" customFormat="1" ht="113.25" hidden="1" thickBot="1" x14ac:dyDescent="0.3">
      <c r="A41" s="90"/>
      <c r="B41" s="89" t="s">
        <v>765</v>
      </c>
      <c r="C41" s="73" t="s">
        <v>790</v>
      </c>
      <c r="D41" s="75" t="s">
        <v>3</v>
      </c>
      <c r="E41" s="112">
        <v>624.48</v>
      </c>
      <c r="F41" s="106">
        <v>24400</v>
      </c>
      <c r="G41" s="110">
        <f t="shared" si="9"/>
        <v>15237312</v>
      </c>
      <c r="H41" s="106">
        <v>15250</v>
      </c>
      <c r="I41" s="110">
        <f t="shared" si="9"/>
        <v>9523320</v>
      </c>
      <c r="J41" s="110">
        <f t="shared" si="10"/>
        <v>24760632</v>
      </c>
      <c r="K41" s="110">
        <f t="shared" si="11"/>
        <v>24760632</v>
      </c>
    </row>
    <row r="42" spans="1:16" s="71" customFormat="1" ht="98.25" hidden="1" customHeight="1" x14ac:dyDescent="0.25">
      <c r="A42" s="90"/>
      <c r="B42" s="89" t="s">
        <v>766</v>
      </c>
      <c r="C42" s="73" t="s">
        <v>772</v>
      </c>
      <c r="D42" s="75" t="s">
        <v>4</v>
      </c>
      <c r="E42" s="112">
        <v>1</v>
      </c>
      <c r="F42" s="106"/>
      <c r="G42" s="110">
        <f t="shared" si="9"/>
        <v>0</v>
      </c>
      <c r="H42" s="106">
        <v>15250000</v>
      </c>
      <c r="I42" s="110">
        <f t="shared" si="9"/>
        <v>15250000</v>
      </c>
      <c r="J42" s="110">
        <f t="shared" si="10"/>
        <v>15250000</v>
      </c>
      <c r="K42" s="110">
        <f t="shared" si="11"/>
        <v>15250000</v>
      </c>
    </row>
    <row r="43" spans="1:16" s="71" customFormat="1" ht="99" hidden="1" customHeight="1" x14ac:dyDescent="0.25">
      <c r="A43" s="90"/>
      <c r="B43" s="89" t="s">
        <v>767</v>
      </c>
      <c r="C43" s="73" t="s">
        <v>791</v>
      </c>
      <c r="D43" s="75" t="s">
        <v>3</v>
      </c>
      <c r="E43" s="112">
        <v>4494.47</v>
      </c>
      <c r="F43" s="106">
        <v>33977</v>
      </c>
      <c r="G43" s="110">
        <f t="shared" si="9"/>
        <v>152708607.19</v>
      </c>
      <c r="H43" s="106">
        <v>9394</v>
      </c>
      <c r="I43" s="110">
        <f t="shared" si="9"/>
        <v>42221051.18</v>
      </c>
      <c r="J43" s="110">
        <f t="shared" si="10"/>
        <v>194929658.37</v>
      </c>
      <c r="K43" s="110">
        <f t="shared" si="11"/>
        <v>194929658.37</v>
      </c>
    </row>
    <row r="44" spans="1:16" s="71" customFormat="1" ht="57" hidden="1" customHeight="1" thickBot="1" x14ac:dyDescent="0.3">
      <c r="A44" s="91"/>
      <c r="B44" s="92" t="s">
        <v>757</v>
      </c>
      <c r="C44" s="93" t="s">
        <v>764</v>
      </c>
      <c r="D44" s="94" t="s">
        <v>3</v>
      </c>
      <c r="E44" s="113">
        <v>2367.08</v>
      </c>
      <c r="F44" s="106">
        <v>1464</v>
      </c>
      <c r="G44" s="110">
        <f t="shared" si="9"/>
        <v>3465405.12</v>
      </c>
      <c r="H44" s="106">
        <v>610</v>
      </c>
      <c r="I44" s="110">
        <f t="shared" si="9"/>
        <v>1443918.8</v>
      </c>
      <c r="J44" s="111">
        <f t="shared" si="10"/>
        <v>4909323.92</v>
      </c>
      <c r="K44" s="110">
        <f t="shared" si="11"/>
        <v>4909323.92</v>
      </c>
    </row>
    <row r="45" spans="1:16" s="71" customFormat="1" ht="78" customHeight="1" x14ac:dyDescent="0.25">
      <c r="A45" s="115"/>
      <c r="B45" s="116"/>
      <c r="C45" s="117" t="s">
        <v>736</v>
      </c>
      <c r="D45" s="117"/>
      <c r="E45" s="118"/>
      <c r="F45" s="117"/>
      <c r="G45" s="119" t="e">
        <f>G37+G31+G23+#REF!+G20+G14</f>
        <v>#REF!</v>
      </c>
      <c r="H45" s="117"/>
      <c r="I45" s="119" t="e">
        <f>I37+I31+I23+#REF!+I20+I14</f>
        <v>#REF!</v>
      </c>
      <c r="J45" s="117"/>
      <c r="K45" s="119">
        <f>K37+K31+K23+K20+K14</f>
        <v>1349998709.6600001</v>
      </c>
    </row>
    <row r="46" spans="1:16" s="71" customFormat="1" ht="27" customHeight="1" x14ac:dyDescent="0.3">
      <c r="A46" s="40"/>
      <c r="B46" s="40"/>
      <c r="C46" s="130"/>
      <c r="D46" s="40"/>
      <c r="E46" s="40"/>
      <c r="F46" s="40"/>
      <c r="G46" s="95"/>
      <c r="H46" s="40"/>
      <c r="I46" s="95"/>
      <c r="J46" s="40"/>
      <c r="K46" s="95"/>
    </row>
    <row r="47" spans="1:16" ht="26.25" customHeight="1" x14ac:dyDescent="0.3">
      <c r="A47" s="40"/>
      <c r="B47" s="130" t="s">
        <v>748</v>
      </c>
      <c r="D47" s="130"/>
      <c r="E47" s="130"/>
      <c r="F47" s="130"/>
      <c r="G47" s="130"/>
      <c r="H47" s="130"/>
    </row>
    <row r="48" spans="1:16" ht="26.25" customHeight="1" x14ac:dyDescent="0.3">
      <c r="A48" s="40"/>
      <c r="B48" s="130" t="s">
        <v>759</v>
      </c>
      <c r="C48" s="130"/>
      <c r="D48" s="130"/>
      <c r="E48" s="130"/>
      <c r="F48" s="130"/>
      <c r="G48" s="130"/>
      <c r="H48" s="130"/>
    </row>
    <row r="49" spans="1:11" x14ac:dyDescent="0.3">
      <c r="A49" s="40"/>
      <c r="B49" s="130" t="s">
        <v>760</v>
      </c>
      <c r="C49" s="130"/>
      <c r="D49" s="130"/>
      <c r="E49" s="130"/>
      <c r="F49" s="130"/>
      <c r="G49" s="130"/>
      <c r="H49" s="130"/>
    </row>
    <row r="50" spans="1:11" x14ac:dyDescent="0.3">
      <c r="A50" s="40"/>
      <c r="B50" s="130" t="s">
        <v>761</v>
      </c>
      <c r="C50" s="130"/>
      <c r="D50" s="130"/>
      <c r="E50" s="130"/>
      <c r="F50" s="130"/>
      <c r="G50" s="130"/>
      <c r="H50" s="130"/>
    </row>
    <row r="51" spans="1:11" ht="19.5" customHeight="1" x14ac:dyDescent="0.3">
      <c r="A51" s="40"/>
      <c r="B51" s="130" t="s">
        <v>762</v>
      </c>
      <c r="C51" s="130"/>
      <c r="D51" s="130"/>
      <c r="E51" s="130"/>
      <c r="F51" s="130"/>
      <c r="G51" s="130"/>
      <c r="H51" s="130"/>
    </row>
    <row r="52" spans="1:11" ht="19.5" customHeight="1" x14ac:dyDescent="0.3">
      <c r="A52" s="40"/>
      <c r="B52" s="130"/>
      <c r="C52" s="130"/>
      <c r="D52" s="130"/>
      <c r="E52" s="130"/>
      <c r="F52" s="130"/>
      <c r="G52" s="130"/>
      <c r="H52" s="129"/>
    </row>
    <row r="53" spans="1:11" ht="19.5" customHeight="1" x14ac:dyDescent="0.3">
      <c r="A53" s="40"/>
      <c r="B53" s="191" t="s">
        <v>749</v>
      </c>
      <c r="C53" s="192"/>
      <c r="D53" s="192"/>
      <c r="E53" s="192"/>
      <c r="F53" s="192"/>
      <c r="G53" s="192"/>
      <c r="H53" s="192"/>
      <c r="I53" s="192"/>
      <c r="J53" s="192"/>
      <c r="K53" s="192"/>
    </row>
    <row r="54" spans="1:11" x14ac:dyDescent="0.3">
      <c r="A54" s="40"/>
      <c r="B54" s="192"/>
      <c r="C54" s="192"/>
      <c r="D54" s="192"/>
      <c r="E54" s="192"/>
      <c r="F54" s="192"/>
      <c r="G54" s="192"/>
      <c r="H54" s="192"/>
      <c r="I54" s="192"/>
      <c r="J54" s="192"/>
      <c r="K54" s="192"/>
    </row>
    <row r="55" spans="1:11" ht="19.5" customHeight="1" x14ac:dyDescent="0.3">
      <c r="A55" s="40"/>
      <c r="B55" s="192"/>
      <c r="C55" s="192"/>
      <c r="D55" s="192"/>
      <c r="E55" s="192"/>
      <c r="F55" s="192"/>
      <c r="G55" s="192"/>
      <c r="H55" s="192"/>
      <c r="I55" s="192"/>
      <c r="J55" s="192"/>
      <c r="K55" s="192"/>
    </row>
    <row r="56" spans="1:11" ht="19.5" customHeight="1" x14ac:dyDescent="0.35">
      <c r="A56" s="40"/>
      <c r="B56" s="96"/>
      <c r="C56" s="97"/>
      <c r="D56" s="98"/>
      <c r="E56" s="99"/>
      <c r="F56" s="100"/>
      <c r="H56" s="129"/>
    </row>
    <row r="57" spans="1:11" ht="19.5" customHeight="1" x14ac:dyDescent="0.35">
      <c r="A57" s="40"/>
      <c r="B57" s="96" t="s">
        <v>740</v>
      </c>
      <c r="C57" s="97"/>
      <c r="D57" s="98"/>
      <c r="E57" s="99"/>
      <c r="F57" s="100"/>
      <c r="H57" s="129" t="s">
        <v>743</v>
      </c>
    </row>
    <row r="58" spans="1:11" x14ac:dyDescent="0.3">
      <c r="A58" s="40"/>
      <c r="B58" s="193" t="s">
        <v>741</v>
      </c>
      <c r="C58" s="193"/>
      <c r="D58" s="98"/>
      <c r="E58" s="99"/>
      <c r="F58" s="100"/>
      <c r="H58" s="194"/>
      <c r="I58" s="194"/>
    </row>
    <row r="59" spans="1:11" x14ac:dyDescent="0.3">
      <c r="A59" s="40"/>
      <c r="D59" s="98"/>
      <c r="E59" s="99"/>
      <c r="F59" s="100"/>
    </row>
    <row r="60" spans="1:11" x14ac:dyDescent="0.3">
      <c r="A60" s="40"/>
      <c r="B60" s="193" t="s">
        <v>742</v>
      </c>
      <c r="C60" s="193"/>
      <c r="D60" s="98"/>
      <c r="E60" s="99"/>
      <c r="F60" s="100"/>
      <c r="H60" s="194" t="s">
        <v>744</v>
      </c>
      <c r="I60" s="194"/>
    </row>
    <row r="61" spans="1:11" ht="18.75" customHeight="1" x14ac:dyDescent="0.3">
      <c r="A61" s="40"/>
      <c r="D61" s="98"/>
      <c r="E61" s="99"/>
      <c r="F61" s="100"/>
    </row>
    <row r="62" spans="1:11" x14ac:dyDescent="0.3">
      <c r="A62" s="40"/>
      <c r="D62" s="98"/>
      <c r="E62" s="99"/>
      <c r="F62" s="100"/>
    </row>
    <row r="63" spans="1:11" ht="18.75" customHeight="1" x14ac:dyDescent="0.3">
      <c r="A63" s="40"/>
    </row>
    <row r="64" spans="1:11" x14ac:dyDescent="0.3">
      <c r="A64" s="40"/>
      <c r="B64" s="204" t="s">
        <v>746</v>
      </c>
      <c r="C64" s="204"/>
      <c r="H64" s="205" t="s">
        <v>779</v>
      </c>
      <c r="I64" s="205"/>
      <c r="J64" s="205"/>
    </row>
    <row r="65" spans="1:9" x14ac:dyDescent="0.3">
      <c r="A65" s="40"/>
    </row>
    <row r="66" spans="1:9" x14ac:dyDescent="0.3">
      <c r="A66" s="40"/>
      <c r="C66" s="130" t="s">
        <v>747</v>
      </c>
      <c r="I66" s="103" t="s">
        <v>745</v>
      </c>
    </row>
    <row r="67" spans="1:9" x14ac:dyDescent="0.3">
      <c r="A67" s="40"/>
    </row>
    <row r="68" spans="1:9" x14ac:dyDescent="0.3">
      <c r="A68" s="40"/>
    </row>
  </sheetData>
  <sheetProtection formatCells="0" formatColumns="0" formatRows="0" insertColumns="0" insertRows="0" insertHyperlinks="0" deleteColumns="0" deleteRows="0" sort="0" autoFilter="0" pivotTables="0"/>
  <autoFilter ref="A12:K33" xr:uid="{00000000-0009-0000-0000-000001000000}"/>
  <mergeCells count="22">
    <mergeCell ref="B60:C60"/>
    <mergeCell ref="H60:I60"/>
    <mergeCell ref="B64:C64"/>
    <mergeCell ref="H64:J64"/>
    <mergeCell ref="H10:I10"/>
    <mergeCell ref="J10:J11"/>
    <mergeCell ref="K10:K11"/>
    <mergeCell ref="B53:K55"/>
    <mergeCell ref="B58:C58"/>
    <mergeCell ref="H58:I58"/>
    <mergeCell ref="A10:A11"/>
    <mergeCell ref="B10:B11"/>
    <mergeCell ref="C10:C11"/>
    <mergeCell ref="D10:D11"/>
    <mergeCell ref="E10:E11"/>
    <mergeCell ref="F10:G10"/>
    <mergeCell ref="B8:C8"/>
    <mergeCell ref="I2:K2"/>
    <mergeCell ref="I3:K3"/>
    <mergeCell ref="B5:K5"/>
    <mergeCell ref="B6:K6"/>
    <mergeCell ref="B7:K7"/>
  </mergeCells>
  <pageMargins left="0.23622047244094491" right="0.23622047244094491" top="0.55118110236220474" bottom="0.74803149606299213" header="0.31496062992125984" footer="0.31496062992125984"/>
  <pageSetup paperSize="9" scale="65" fitToHeight="0" orientation="landscape" r:id="rId1"/>
  <headerFoot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9"/>
  <sheetViews>
    <sheetView topLeftCell="A19" zoomScale="70" zoomScaleNormal="70" workbookViewId="0">
      <selection activeCell="B11" sqref="B11"/>
    </sheetView>
  </sheetViews>
  <sheetFormatPr defaultColWidth="9.140625" defaultRowHeight="15" x14ac:dyDescent="0.25"/>
  <cols>
    <col min="1" max="1" width="13.85546875" style="30" customWidth="1"/>
    <col min="2" max="2" width="71.140625" style="27" customWidth="1"/>
    <col min="3" max="3" width="58.28515625" style="27" customWidth="1"/>
  </cols>
  <sheetData>
    <row r="1" spans="1:3" ht="41.25" customHeight="1" x14ac:dyDescent="0.25">
      <c r="A1" s="29" t="s">
        <v>697</v>
      </c>
      <c r="B1" s="28" t="s">
        <v>698</v>
      </c>
      <c r="C1" s="28" t="s">
        <v>699</v>
      </c>
    </row>
    <row r="2" spans="1:3" ht="37.5" x14ac:dyDescent="0.25">
      <c r="A2" s="25" t="s">
        <v>209</v>
      </c>
      <c r="B2" s="31" t="s">
        <v>7</v>
      </c>
      <c r="C2" s="26" t="s">
        <v>646</v>
      </c>
    </row>
    <row r="3" spans="1:3" ht="18.75" x14ac:dyDescent="0.25">
      <c r="A3" s="25" t="s">
        <v>208</v>
      </c>
      <c r="B3" s="31" t="s">
        <v>144</v>
      </c>
      <c r="C3" s="26" t="s">
        <v>647</v>
      </c>
    </row>
    <row r="4" spans="1:3" ht="18" customHeight="1" x14ac:dyDescent="0.25">
      <c r="A4" s="25" t="s">
        <v>119</v>
      </c>
      <c r="B4" s="32" t="s">
        <v>708</v>
      </c>
      <c r="C4" s="26" t="s">
        <v>715</v>
      </c>
    </row>
    <row r="5" spans="1:3" ht="18.75" x14ac:dyDescent="0.25">
      <c r="A5" s="25" t="s">
        <v>120</v>
      </c>
      <c r="B5" s="31" t="s">
        <v>145</v>
      </c>
      <c r="C5" s="26" t="s">
        <v>146</v>
      </c>
    </row>
    <row r="6" spans="1:3" ht="18.75" x14ac:dyDescent="0.25">
      <c r="A6" s="25" t="s">
        <v>121</v>
      </c>
      <c r="B6" s="31" t="s">
        <v>565</v>
      </c>
      <c r="C6" s="26" t="s">
        <v>565</v>
      </c>
    </row>
    <row r="7" spans="1:3" ht="18.75" x14ac:dyDescent="0.25">
      <c r="A7" s="25" t="s">
        <v>623</v>
      </c>
      <c r="B7" s="31" t="s">
        <v>631</v>
      </c>
      <c r="C7" s="26" t="s">
        <v>631</v>
      </c>
    </row>
    <row r="8" spans="1:3" ht="18.75" x14ac:dyDescent="0.25">
      <c r="A8" s="25" t="s">
        <v>149</v>
      </c>
      <c r="B8" s="31" t="s">
        <v>621</v>
      </c>
      <c r="C8" s="26" t="s">
        <v>621</v>
      </c>
    </row>
    <row r="9" spans="1:3" ht="18.75" x14ac:dyDescent="0.25">
      <c r="A9" s="25" t="s">
        <v>239</v>
      </c>
      <c r="B9" s="31" t="s">
        <v>85</v>
      </c>
      <c r="C9" s="26" t="s">
        <v>655</v>
      </c>
    </row>
    <row r="10" spans="1:3" ht="18.75" x14ac:dyDescent="0.25">
      <c r="A10" s="25" t="s">
        <v>240</v>
      </c>
      <c r="B10" s="31" t="s">
        <v>644</v>
      </c>
      <c r="C10" s="26" t="s">
        <v>705</v>
      </c>
    </row>
    <row r="11" spans="1:3" ht="18.75" x14ac:dyDescent="0.25">
      <c r="A11" s="25" t="s">
        <v>241</v>
      </c>
      <c r="B11" s="31" t="s">
        <v>645</v>
      </c>
      <c r="C11" s="26" t="s">
        <v>706</v>
      </c>
    </row>
    <row r="12" spans="1:3" ht="37.5" x14ac:dyDescent="0.25">
      <c r="A12" s="25" t="s">
        <v>153</v>
      </c>
      <c r="B12" s="31" t="s">
        <v>500</v>
      </c>
      <c r="C12" s="26" t="s">
        <v>656</v>
      </c>
    </row>
    <row r="13" spans="1:3" ht="37.5" x14ac:dyDescent="0.25">
      <c r="A13" s="25" t="s">
        <v>154</v>
      </c>
      <c r="B13" s="31" t="s">
        <v>577</v>
      </c>
      <c r="C13" s="26" t="s">
        <v>648</v>
      </c>
    </row>
    <row r="14" spans="1:3" ht="37.5" x14ac:dyDescent="0.25">
      <c r="A14" s="25" t="s">
        <v>573</v>
      </c>
      <c r="B14" s="31" t="s">
        <v>567</v>
      </c>
      <c r="C14" s="26" t="s">
        <v>657</v>
      </c>
    </row>
    <row r="15" spans="1:3" ht="18.75" x14ac:dyDescent="0.25">
      <c r="A15" s="25" t="s">
        <v>151</v>
      </c>
      <c r="B15" s="31" t="s">
        <v>632</v>
      </c>
      <c r="C15" s="26" t="s">
        <v>649</v>
      </c>
    </row>
    <row r="16" spans="1:3" ht="18.75" x14ac:dyDescent="0.25">
      <c r="A16" s="25" t="s">
        <v>157</v>
      </c>
      <c r="B16" s="31" t="s">
        <v>162</v>
      </c>
      <c r="C16" s="26" t="s">
        <v>658</v>
      </c>
    </row>
    <row r="17" spans="1:3" ht="112.5" x14ac:dyDescent="0.25">
      <c r="A17" s="25" t="s">
        <v>159</v>
      </c>
      <c r="B17" s="31" t="s">
        <v>638</v>
      </c>
      <c r="C17" s="26" t="s">
        <v>659</v>
      </c>
    </row>
    <row r="18" spans="1:3" ht="93.75" x14ac:dyDescent="0.25">
      <c r="A18" s="25" t="s">
        <v>172</v>
      </c>
      <c r="B18" s="31" t="s">
        <v>643</v>
      </c>
      <c r="C18" s="26" t="s">
        <v>660</v>
      </c>
    </row>
    <row r="19" spans="1:3" ht="18.75" x14ac:dyDescent="0.25">
      <c r="A19" s="25" t="s">
        <v>282</v>
      </c>
      <c r="B19" s="31" t="s">
        <v>435</v>
      </c>
      <c r="C19" s="26" t="s">
        <v>661</v>
      </c>
    </row>
    <row r="20" spans="1:3" ht="18.75" x14ac:dyDescent="0.25">
      <c r="A20" s="25" t="s">
        <v>283</v>
      </c>
      <c r="B20" s="31" t="s">
        <v>642</v>
      </c>
      <c r="C20" s="26" t="s">
        <v>662</v>
      </c>
    </row>
    <row r="21" spans="1:3" ht="37.5" x14ac:dyDescent="0.25">
      <c r="A21" s="25" t="s">
        <v>168</v>
      </c>
      <c r="B21" s="31" t="s">
        <v>633</v>
      </c>
      <c r="C21" s="26" t="s">
        <v>663</v>
      </c>
    </row>
    <row r="22" spans="1:3" ht="18.75" x14ac:dyDescent="0.25">
      <c r="A22" s="25" t="s">
        <v>171</v>
      </c>
      <c r="B22" s="31" t="s">
        <v>180</v>
      </c>
      <c r="C22" s="26" t="s">
        <v>664</v>
      </c>
    </row>
    <row r="23" spans="1:3" ht="168.75" x14ac:dyDescent="0.25">
      <c r="A23" s="25" t="s">
        <v>190</v>
      </c>
      <c r="B23" s="31" t="s">
        <v>707</v>
      </c>
      <c r="C23" s="26" t="s">
        <v>665</v>
      </c>
    </row>
    <row r="24" spans="1:3" ht="56.25" x14ac:dyDescent="0.25">
      <c r="A24" s="25" t="s">
        <v>192</v>
      </c>
      <c r="B24" s="31" t="s">
        <v>637</v>
      </c>
      <c r="C24" s="26" t="s">
        <v>666</v>
      </c>
    </row>
    <row r="25" spans="1:3" ht="18.75" x14ac:dyDescent="0.25">
      <c r="A25" s="25" t="s">
        <v>193</v>
      </c>
      <c r="B25" s="31" t="s">
        <v>549</v>
      </c>
      <c r="C25" s="26" t="s">
        <v>667</v>
      </c>
    </row>
    <row r="26" spans="1:3" ht="18.75" x14ac:dyDescent="0.25">
      <c r="A26" s="25" t="s">
        <v>591</v>
      </c>
      <c r="B26" s="31" t="s">
        <v>442</v>
      </c>
      <c r="C26" s="26" t="s">
        <v>442</v>
      </c>
    </row>
    <row r="27" spans="1:3" ht="18.75" x14ac:dyDescent="0.25">
      <c r="A27" s="25" t="s">
        <v>592</v>
      </c>
      <c r="B27" s="31" t="s">
        <v>443</v>
      </c>
      <c r="C27" s="26" t="s">
        <v>443</v>
      </c>
    </row>
    <row r="28" spans="1:3" ht="18.75" x14ac:dyDescent="0.25">
      <c r="A28" s="25" t="s">
        <v>593</v>
      </c>
      <c r="B28" s="31" t="s">
        <v>594</v>
      </c>
      <c r="C28" s="26" t="s">
        <v>594</v>
      </c>
    </row>
    <row r="29" spans="1:3" ht="18.75" x14ac:dyDescent="0.25">
      <c r="A29" s="25" t="s">
        <v>709</v>
      </c>
      <c r="B29" s="32" t="s">
        <v>710</v>
      </c>
      <c r="C29" s="31" t="s">
        <v>710</v>
      </c>
    </row>
    <row r="30" spans="1:3" ht="37.5" x14ac:dyDescent="0.25">
      <c r="A30" s="25" t="s">
        <v>58</v>
      </c>
      <c r="B30" s="31" t="s">
        <v>634</v>
      </c>
      <c r="C30" s="26" t="s">
        <v>650</v>
      </c>
    </row>
    <row r="31" spans="1:3" ht="37.5" x14ac:dyDescent="0.25">
      <c r="A31" s="25" t="s">
        <v>8</v>
      </c>
      <c r="B31" s="31" t="s">
        <v>69</v>
      </c>
      <c r="C31" s="26" t="s">
        <v>69</v>
      </c>
    </row>
    <row r="32" spans="1:3" ht="18.75" x14ac:dyDescent="0.25">
      <c r="A32" s="25" t="s">
        <v>194</v>
      </c>
      <c r="B32" s="31" t="s">
        <v>595</v>
      </c>
      <c r="C32" s="26" t="s">
        <v>668</v>
      </c>
    </row>
    <row r="33" spans="1:3" ht="37.5" x14ac:dyDescent="0.25">
      <c r="A33" s="25" t="s">
        <v>296</v>
      </c>
      <c r="B33" s="31" t="s">
        <v>596</v>
      </c>
      <c r="C33" s="26" t="s">
        <v>669</v>
      </c>
    </row>
    <row r="34" spans="1:3" ht="18.75" x14ac:dyDescent="0.25">
      <c r="A34" s="25" t="s">
        <v>302</v>
      </c>
      <c r="B34" s="31" t="s">
        <v>611</v>
      </c>
      <c r="C34" s="26" t="s">
        <v>670</v>
      </c>
    </row>
    <row r="35" spans="1:3" ht="56.25" x14ac:dyDescent="0.25">
      <c r="A35" s="25" t="s">
        <v>303</v>
      </c>
      <c r="B35" s="31" t="s">
        <v>620</v>
      </c>
      <c r="C35" s="26" t="s">
        <v>673</v>
      </c>
    </row>
    <row r="36" spans="1:3" ht="18.75" x14ac:dyDescent="0.25">
      <c r="A36" s="25" t="s">
        <v>304</v>
      </c>
      <c r="B36" s="31" t="s">
        <v>141</v>
      </c>
      <c r="C36" s="26" t="s">
        <v>651</v>
      </c>
    </row>
    <row r="37" spans="1:3" ht="18.75" x14ac:dyDescent="0.25">
      <c r="A37" s="25" t="s">
        <v>342</v>
      </c>
      <c r="B37" s="31" t="s">
        <v>711</v>
      </c>
      <c r="C37" s="26" t="s">
        <v>671</v>
      </c>
    </row>
    <row r="38" spans="1:3" ht="37.5" x14ac:dyDescent="0.25">
      <c r="A38" s="25" t="s">
        <v>382</v>
      </c>
      <c r="B38" s="31" t="s">
        <v>383</v>
      </c>
      <c r="C38" s="26" t="s">
        <v>672</v>
      </c>
    </row>
    <row r="39" spans="1:3" ht="18.75" x14ac:dyDescent="0.25">
      <c r="A39" s="25" t="s">
        <v>305</v>
      </c>
      <c r="B39" s="31" t="s">
        <v>559</v>
      </c>
      <c r="C39" s="26" t="s">
        <v>559</v>
      </c>
    </row>
    <row r="40" spans="1:3" ht="18.75" x14ac:dyDescent="0.25">
      <c r="A40" s="25" t="s">
        <v>345</v>
      </c>
      <c r="B40" s="31" t="s">
        <v>96</v>
      </c>
      <c r="C40" s="26" t="s">
        <v>674</v>
      </c>
    </row>
    <row r="41" spans="1:3" ht="18.75" x14ac:dyDescent="0.25">
      <c r="A41" s="25" t="s">
        <v>346</v>
      </c>
      <c r="B41" s="31" t="s">
        <v>27</v>
      </c>
      <c r="C41" s="26" t="s">
        <v>675</v>
      </c>
    </row>
    <row r="42" spans="1:3" ht="18.75" x14ac:dyDescent="0.25">
      <c r="A42" s="25" t="s">
        <v>347</v>
      </c>
      <c r="B42" s="31" t="s">
        <v>20</v>
      </c>
      <c r="C42" s="26" t="s">
        <v>676</v>
      </c>
    </row>
    <row r="43" spans="1:3" ht="18.75" x14ac:dyDescent="0.25">
      <c r="A43" s="25" t="s">
        <v>348</v>
      </c>
      <c r="B43" s="31" t="s">
        <v>21</v>
      </c>
      <c r="C43" s="26" t="s">
        <v>677</v>
      </c>
    </row>
    <row r="44" spans="1:3" ht="18.75" x14ac:dyDescent="0.25">
      <c r="A44" s="25" t="s">
        <v>349</v>
      </c>
      <c r="B44" s="31" t="s">
        <v>97</v>
      </c>
      <c r="C44" s="26" t="s">
        <v>678</v>
      </c>
    </row>
    <row r="45" spans="1:3" ht="37.5" x14ac:dyDescent="0.25">
      <c r="A45" s="25" t="s">
        <v>350</v>
      </c>
      <c r="B45" s="31" t="s">
        <v>22</v>
      </c>
      <c r="C45" s="26" t="s">
        <v>679</v>
      </c>
    </row>
    <row r="46" spans="1:3" ht="37.5" x14ac:dyDescent="0.25">
      <c r="A46" s="25" t="s">
        <v>351</v>
      </c>
      <c r="B46" s="31" t="s">
        <v>41</v>
      </c>
      <c r="C46" s="26" t="s">
        <v>680</v>
      </c>
    </row>
    <row r="47" spans="1:3" ht="18.75" x14ac:dyDescent="0.25">
      <c r="A47" s="25" t="s">
        <v>352</v>
      </c>
      <c r="B47" s="31" t="s">
        <v>437</v>
      </c>
      <c r="C47" s="26" t="s">
        <v>681</v>
      </c>
    </row>
    <row r="48" spans="1:3" ht="18.75" x14ac:dyDescent="0.25">
      <c r="A48" s="25" t="s">
        <v>353</v>
      </c>
      <c r="B48" s="31" t="s">
        <v>23</v>
      </c>
      <c r="C48" s="26" t="s">
        <v>682</v>
      </c>
    </row>
    <row r="49" spans="1:3" ht="18.75" x14ac:dyDescent="0.25">
      <c r="A49" s="25" t="s">
        <v>354</v>
      </c>
      <c r="B49" s="31" t="s">
        <v>28</v>
      </c>
      <c r="C49" s="26" t="s">
        <v>683</v>
      </c>
    </row>
    <row r="50" spans="1:3" ht="37.5" x14ac:dyDescent="0.25">
      <c r="A50" s="25" t="s">
        <v>355</v>
      </c>
      <c r="B50" s="31" t="s">
        <v>639</v>
      </c>
      <c r="C50" s="26" t="s">
        <v>704</v>
      </c>
    </row>
    <row r="51" spans="1:3" ht="37.5" x14ac:dyDescent="0.25">
      <c r="A51" s="25" t="s">
        <v>356</v>
      </c>
      <c r="B51" s="31" t="s">
        <v>619</v>
      </c>
      <c r="C51" s="26" t="s">
        <v>684</v>
      </c>
    </row>
    <row r="52" spans="1:3" ht="37.5" x14ac:dyDescent="0.25">
      <c r="A52" s="25" t="s">
        <v>357</v>
      </c>
      <c r="B52" s="31" t="s">
        <v>712</v>
      </c>
      <c r="C52" s="26" t="s">
        <v>685</v>
      </c>
    </row>
    <row r="53" spans="1:3" ht="37.5" x14ac:dyDescent="0.25">
      <c r="A53" s="25" t="s">
        <v>358</v>
      </c>
      <c r="B53" s="31" t="s">
        <v>29</v>
      </c>
      <c r="C53" s="26" t="s">
        <v>686</v>
      </c>
    </row>
    <row r="54" spans="1:3" ht="37.5" x14ac:dyDescent="0.25">
      <c r="A54" s="25" t="s">
        <v>359</v>
      </c>
      <c r="B54" s="31" t="s">
        <v>438</v>
      </c>
      <c r="C54" s="26" t="s">
        <v>687</v>
      </c>
    </row>
    <row r="55" spans="1:3" ht="18.75" x14ac:dyDescent="0.25">
      <c r="A55" s="25" t="s">
        <v>360</v>
      </c>
      <c r="B55" s="31" t="s">
        <v>49</v>
      </c>
      <c r="C55" s="26" t="s">
        <v>688</v>
      </c>
    </row>
    <row r="56" spans="1:3" ht="18.75" x14ac:dyDescent="0.25">
      <c r="A56" s="25" t="s">
        <v>361</v>
      </c>
      <c r="B56" s="31" t="s">
        <v>26</v>
      </c>
      <c r="C56" s="26" t="s">
        <v>689</v>
      </c>
    </row>
    <row r="57" spans="1:3" ht="18.75" x14ac:dyDescent="0.25">
      <c r="A57" s="25" t="s">
        <v>362</v>
      </c>
      <c r="B57" s="31" t="s">
        <v>713</v>
      </c>
      <c r="C57" s="26" t="s">
        <v>717</v>
      </c>
    </row>
    <row r="58" spans="1:3" ht="18.75" x14ac:dyDescent="0.25">
      <c r="A58" s="25" t="s">
        <v>363</v>
      </c>
      <c r="B58" s="31" t="s">
        <v>100</v>
      </c>
      <c r="C58" s="26" t="s">
        <v>690</v>
      </c>
    </row>
    <row r="59" spans="1:3" ht="18.75" x14ac:dyDescent="0.25">
      <c r="A59" s="25" t="s">
        <v>364</v>
      </c>
      <c r="B59" s="31" t="s">
        <v>600</v>
      </c>
      <c r="C59" s="26" t="s">
        <v>691</v>
      </c>
    </row>
    <row r="60" spans="1:3" ht="18.75" x14ac:dyDescent="0.25">
      <c r="A60" s="25" t="s">
        <v>365</v>
      </c>
      <c r="B60" s="31" t="s">
        <v>18</v>
      </c>
      <c r="C60" s="26" t="s">
        <v>692</v>
      </c>
    </row>
    <row r="61" spans="1:3" ht="18.75" x14ac:dyDescent="0.25">
      <c r="A61" s="25" t="s">
        <v>366</v>
      </c>
      <c r="B61" s="31" t="s">
        <v>105</v>
      </c>
      <c r="C61" s="26" t="s">
        <v>652</v>
      </c>
    </row>
    <row r="62" spans="1:3" ht="18.75" x14ac:dyDescent="0.25">
      <c r="A62" s="25" t="s">
        <v>367</v>
      </c>
      <c r="B62" s="31" t="s">
        <v>102</v>
      </c>
      <c r="C62" s="26" t="s">
        <v>716</v>
      </c>
    </row>
    <row r="63" spans="1:3" ht="37.5" x14ac:dyDescent="0.25">
      <c r="A63" s="25" t="s">
        <v>368</v>
      </c>
      <c r="B63" s="31" t="s">
        <v>714</v>
      </c>
      <c r="C63" s="26" t="s">
        <v>618</v>
      </c>
    </row>
    <row r="64" spans="1:3" ht="18.75" x14ac:dyDescent="0.25">
      <c r="A64" s="25" t="s">
        <v>369</v>
      </c>
      <c r="B64" s="31" t="s">
        <v>134</v>
      </c>
      <c r="C64" s="26" t="s">
        <v>693</v>
      </c>
    </row>
    <row r="65" spans="1:3" ht="18.75" x14ac:dyDescent="0.25">
      <c r="A65" s="25" t="s">
        <v>370</v>
      </c>
      <c r="B65" s="31" t="s">
        <v>198</v>
      </c>
      <c r="C65" s="26" t="s">
        <v>653</v>
      </c>
    </row>
    <row r="66" spans="1:3" ht="18.75" x14ac:dyDescent="0.25">
      <c r="A66" s="25" t="s">
        <v>640</v>
      </c>
      <c r="B66" s="31" t="s">
        <v>641</v>
      </c>
      <c r="C66" s="26" t="s">
        <v>702</v>
      </c>
    </row>
    <row r="67" spans="1:3" ht="18.75" x14ac:dyDescent="0.25">
      <c r="A67" s="25" t="s">
        <v>700</v>
      </c>
      <c r="B67" s="31" t="s">
        <v>701</v>
      </c>
      <c r="C67" s="26" t="s">
        <v>703</v>
      </c>
    </row>
    <row r="68" spans="1:3" ht="18.75" x14ac:dyDescent="0.25">
      <c r="A68" s="25" t="s">
        <v>311</v>
      </c>
      <c r="B68" s="31" t="s">
        <v>200</v>
      </c>
      <c r="C68" s="26" t="s">
        <v>694</v>
      </c>
    </row>
    <row r="69" spans="1:3" ht="37.5" x14ac:dyDescent="0.25">
      <c r="A69" s="25" t="s">
        <v>314</v>
      </c>
      <c r="B69" s="31" t="s">
        <v>617</v>
      </c>
      <c r="C69" s="26" t="s">
        <v>695</v>
      </c>
    </row>
    <row r="70" spans="1:3" ht="18.75" x14ac:dyDescent="0.25">
      <c r="A70" s="25" t="s">
        <v>324</v>
      </c>
      <c r="B70" s="31" t="s">
        <v>199</v>
      </c>
      <c r="C70" s="26" t="s">
        <v>696</v>
      </c>
    </row>
    <row r="71" spans="1:3" ht="37.5" x14ac:dyDescent="0.25">
      <c r="A71" s="25" t="s">
        <v>326</v>
      </c>
      <c r="B71" s="31" t="s">
        <v>635</v>
      </c>
      <c r="C71" s="26" t="s">
        <v>726</v>
      </c>
    </row>
    <row r="72" spans="1:3" ht="37.5" x14ac:dyDescent="0.25">
      <c r="A72" s="25" t="s">
        <v>331</v>
      </c>
      <c r="B72" s="31" t="s">
        <v>636</v>
      </c>
      <c r="C72" s="26" t="s">
        <v>654</v>
      </c>
    </row>
    <row r="73" spans="1:3" ht="18.75" x14ac:dyDescent="0.25">
      <c r="A73" s="25" t="s">
        <v>385</v>
      </c>
      <c r="B73" s="32" t="s">
        <v>718</v>
      </c>
      <c r="C73" s="26" t="s">
        <v>722</v>
      </c>
    </row>
    <row r="74" spans="1:3" ht="18.75" x14ac:dyDescent="0.25">
      <c r="A74" s="25" t="s">
        <v>386</v>
      </c>
      <c r="B74" s="32" t="s">
        <v>727</v>
      </c>
      <c r="C74" s="26" t="s">
        <v>730</v>
      </c>
    </row>
    <row r="75" spans="1:3" ht="43.5" customHeight="1" x14ac:dyDescent="0.25">
      <c r="A75" s="25" t="s">
        <v>387</v>
      </c>
      <c r="B75" s="32" t="s">
        <v>728</v>
      </c>
      <c r="C75" s="26" t="s">
        <v>732</v>
      </c>
    </row>
    <row r="76" spans="1:3" ht="60.75" customHeight="1" x14ac:dyDescent="0.25">
      <c r="A76" s="25" t="s">
        <v>388</v>
      </c>
      <c r="B76" s="32" t="s">
        <v>729</v>
      </c>
      <c r="C76" s="26" t="s">
        <v>731</v>
      </c>
    </row>
    <row r="77" spans="1:3" ht="18.75" x14ac:dyDescent="0.25">
      <c r="A77" s="25" t="s">
        <v>389</v>
      </c>
      <c r="B77" s="32" t="s">
        <v>719</v>
      </c>
      <c r="C77" s="26" t="s">
        <v>723</v>
      </c>
    </row>
    <row r="78" spans="1:3" ht="18.75" x14ac:dyDescent="0.25">
      <c r="A78" s="25" t="s">
        <v>390</v>
      </c>
      <c r="B78" s="32" t="s">
        <v>720</v>
      </c>
      <c r="C78" s="26" t="s">
        <v>724</v>
      </c>
    </row>
    <row r="79" spans="1:3" ht="18.75" x14ac:dyDescent="0.25">
      <c r="A79" s="25" t="s">
        <v>391</v>
      </c>
      <c r="B79" s="32" t="s">
        <v>721</v>
      </c>
      <c r="C79" s="26" t="s">
        <v>725</v>
      </c>
    </row>
  </sheetData>
  <autoFilter ref="A1:C79" xr:uid="{00000000-0009-0000-0000-000000000000}"/>
  <pageMargins left="0.7" right="0.7" top="0.75" bottom="0.75" header="0.3" footer="0.3"/>
  <pageSetup paperSize="2058" scale="61" fitToHeight="0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outlinePr summaryBelow="0"/>
    <pageSetUpPr fitToPage="1"/>
  </sheetPr>
  <dimension ref="A1:E58"/>
  <sheetViews>
    <sheetView tabSelected="1" view="pageBreakPreview" topLeftCell="A43" zoomScale="110" zoomScaleNormal="70" zoomScaleSheetLayoutView="110" zoomScalePageLayoutView="70" workbookViewId="0">
      <selection activeCell="D43" sqref="D43:E44"/>
    </sheetView>
  </sheetViews>
  <sheetFormatPr defaultColWidth="9.140625" defaultRowHeight="18.75" x14ac:dyDescent="0.3"/>
  <cols>
    <col min="1" max="1" width="8.85546875" style="101" customWidth="1"/>
    <col min="2" max="2" width="14.140625" style="43" customWidth="1"/>
    <col min="3" max="3" width="73.28515625" style="40" customWidth="1"/>
    <col min="4" max="4" width="31.28515625" style="40" customWidth="1"/>
    <col min="5" max="5" width="32.7109375" style="40" customWidth="1"/>
    <col min="6" max="16384" width="9.140625" style="40"/>
  </cols>
  <sheetData>
    <row r="1" spans="1:5" x14ac:dyDescent="0.3">
      <c r="A1" s="40"/>
      <c r="B1" s="182"/>
      <c r="E1" s="138" t="s">
        <v>800</v>
      </c>
    </row>
    <row r="2" spans="1:5" ht="21.75" customHeight="1" x14ac:dyDescent="0.3">
      <c r="A2" s="39"/>
      <c r="B2" s="38"/>
      <c r="C2" s="214" t="s">
        <v>801</v>
      </c>
      <c r="D2" s="214"/>
      <c r="E2" s="214"/>
    </row>
    <row r="3" spans="1:5" ht="20.25" customHeight="1" x14ac:dyDescent="0.3">
      <c r="A3" s="42"/>
      <c r="B3" s="41"/>
      <c r="C3" s="42"/>
    </row>
    <row r="4" spans="1:5" ht="22.5" customHeight="1" x14ac:dyDescent="0.3">
      <c r="A4" s="187" t="s">
        <v>802</v>
      </c>
      <c r="B4" s="187"/>
      <c r="C4" s="187"/>
      <c r="D4" s="187"/>
      <c r="E4" s="187"/>
    </row>
    <row r="5" spans="1:5" ht="32.25" customHeight="1" x14ac:dyDescent="0.3">
      <c r="A5" s="226" t="s">
        <v>805</v>
      </c>
      <c r="B5" s="188"/>
      <c r="C5" s="188"/>
      <c r="D5" s="188"/>
      <c r="E5" s="188"/>
    </row>
    <row r="6" spans="1:5" ht="19.5" customHeight="1" thickBot="1" x14ac:dyDescent="0.35">
      <c r="A6" s="227"/>
      <c r="B6" s="227"/>
      <c r="C6" s="227"/>
      <c r="D6" s="227"/>
      <c r="E6" s="227"/>
    </row>
    <row r="7" spans="1:5" ht="32.25" customHeight="1" thickBot="1" x14ac:dyDescent="0.35">
      <c r="A7" s="223" t="s">
        <v>576</v>
      </c>
      <c r="B7" s="220" t="s">
        <v>0</v>
      </c>
      <c r="C7" s="217" t="s">
        <v>803</v>
      </c>
      <c r="D7" s="215" t="s">
        <v>804</v>
      </c>
      <c r="E7" s="216"/>
    </row>
    <row r="8" spans="1:5" ht="27" customHeight="1" x14ac:dyDescent="0.3">
      <c r="A8" s="224"/>
      <c r="B8" s="221"/>
      <c r="C8" s="218"/>
      <c r="D8" s="228" t="s">
        <v>798</v>
      </c>
      <c r="E8" s="228" t="s">
        <v>797</v>
      </c>
    </row>
    <row r="9" spans="1:5" ht="5.25" customHeight="1" thickBot="1" x14ac:dyDescent="0.35">
      <c r="A9" s="225"/>
      <c r="B9" s="222"/>
      <c r="C9" s="219"/>
      <c r="D9" s="229"/>
      <c r="E9" s="229"/>
    </row>
    <row r="10" spans="1:5" s="53" customFormat="1" ht="19.5" thickBot="1" x14ac:dyDescent="0.35">
      <c r="A10" s="140" t="s">
        <v>625</v>
      </c>
      <c r="B10" s="141" t="s">
        <v>626</v>
      </c>
      <c r="C10" s="141">
        <v>3</v>
      </c>
      <c r="D10" s="141" t="s">
        <v>799</v>
      </c>
      <c r="E10" s="142" t="s">
        <v>627</v>
      </c>
    </row>
    <row r="11" spans="1:5" s="39" customFormat="1" ht="21.75" customHeight="1" x14ac:dyDescent="0.25">
      <c r="A11" s="143"/>
      <c r="B11" s="144" t="s">
        <v>384</v>
      </c>
      <c r="C11" s="145" t="s">
        <v>31</v>
      </c>
      <c r="D11" s="146"/>
      <c r="E11" s="147"/>
    </row>
    <row r="12" spans="1:5" s="65" customFormat="1" x14ac:dyDescent="0.25">
      <c r="A12" s="148" t="s">
        <v>209</v>
      </c>
      <c r="B12" s="149" t="s">
        <v>209</v>
      </c>
      <c r="C12" s="150" t="s">
        <v>7</v>
      </c>
      <c r="D12" s="151"/>
      <c r="E12" s="152"/>
    </row>
    <row r="13" spans="1:5" s="71" customFormat="1" ht="63" x14ac:dyDescent="0.25">
      <c r="A13" s="153"/>
      <c r="B13" s="154" t="s">
        <v>401</v>
      </c>
      <c r="C13" s="155" t="s">
        <v>781</v>
      </c>
      <c r="D13" s="157">
        <v>46113</v>
      </c>
      <c r="E13" s="158">
        <v>46132</v>
      </c>
    </row>
    <row r="14" spans="1:5" s="71" customFormat="1" ht="45" customHeight="1" x14ac:dyDescent="0.25">
      <c r="A14" s="156"/>
      <c r="B14" s="154" t="s">
        <v>402</v>
      </c>
      <c r="C14" s="155" t="s">
        <v>763</v>
      </c>
      <c r="D14" s="157">
        <v>46113</v>
      </c>
      <c r="E14" s="158">
        <v>46132</v>
      </c>
    </row>
    <row r="15" spans="1:5" s="71" customFormat="1" ht="66" customHeight="1" x14ac:dyDescent="0.25">
      <c r="A15" s="156"/>
      <c r="B15" s="154" t="s">
        <v>403</v>
      </c>
      <c r="C15" s="155" t="s">
        <v>783</v>
      </c>
      <c r="D15" s="157">
        <v>46113</v>
      </c>
      <c r="E15" s="158">
        <v>46132</v>
      </c>
    </row>
    <row r="16" spans="1:5" s="71" customFormat="1" ht="47.25" x14ac:dyDescent="0.25">
      <c r="A16" s="156"/>
      <c r="B16" s="154" t="s">
        <v>404</v>
      </c>
      <c r="C16" s="155" t="s">
        <v>753</v>
      </c>
      <c r="D16" s="157">
        <v>46113</v>
      </c>
      <c r="E16" s="158">
        <v>46132</v>
      </c>
    </row>
    <row r="17" spans="1:5" s="71" customFormat="1" ht="111.75" customHeight="1" x14ac:dyDescent="0.25">
      <c r="A17" s="156"/>
      <c r="B17" s="154" t="s">
        <v>785</v>
      </c>
      <c r="C17" s="155" t="s">
        <v>784</v>
      </c>
      <c r="D17" s="157">
        <v>46113</v>
      </c>
      <c r="E17" s="158">
        <v>46162</v>
      </c>
    </row>
    <row r="18" spans="1:5" s="65" customFormat="1" x14ac:dyDescent="0.25">
      <c r="A18" s="148" t="s">
        <v>208</v>
      </c>
      <c r="B18" s="149" t="s">
        <v>208</v>
      </c>
      <c r="C18" s="150" t="s">
        <v>144</v>
      </c>
      <c r="D18" s="151"/>
      <c r="E18" s="152"/>
    </row>
    <row r="19" spans="1:5" s="71" customFormat="1" ht="78.75" x14ac:dyDescent="0.25">
      <c r="A19" s="153"/>
      <c r="B19" s="154" t="s">
        <v>405</v>
      </c>
      <c r="C19" s="155" t="s">
        <v>813</v>
      </c>
      <c r="D19" s="157">
        <v>46316</v>
      </c>
      <c r="E19" s="159">
        <v>46356</v>
      </c>
    </row>
    <row r="20" spans="1:5" s="65" customFormat="1" x14ac:dyDescent="0.25">
      <c r="A20" s="160"/>
      <c r="B20" s="161" t="s">
        <v>147</v>
      </c>
      <c r="C20" s="162" t="s">
        <v>146</v>
      </c>
      <c r="D20" s="151"/>
      <c r="E20" s="152"/>
    </row>
    <row r="21" spans="1:5" s="71" customFormat="1" x14ac:dyDescent="0.25">
      <c r="A21" s="148" t="s">
        <v>120</v>
      </c>
      <c r="B21" s="149" t="s">
        <v>120</v>
      </c>
      <c r="C21" s="150" t="s">
        <v>145</v>
      </c>
      <c r="D21" s="163"/>
      <c r="E21" s="164"/>
    </row>
    <row r="22" spans="1:5" s="65" customFormat="1" x14ac:dyDescent="0.25">
      <c r="A22" s="165"/>
      <c r="B22" s="166" t="s">
        <v>217</v>
      </c>
      <c r="C22" s="167" t="s">
        <v>125</v>
      </c>
      <c r="D22" s="151"/>
      <c r="E22" s="152"/>
    </row>
    <row r="23" spans="1:5" s="65" customFormat="1" ht="31.5" x14ac:dyDescent="0.25">
      <c r="A23" s="156"/>
      <c r="B23" s="154" t="s">
        <v>228</v>
      </c>
      <c r="C23" s="168" t="s">
        <v>756</v>
      </c>
      <c r="D23" s="157">
        <v>46113</v>
      </c>
      <c r="E23" s="158">
        <v>46203</v>
      </c>
    </row>
    <row r="24" spans="1:5" s="65" customFormat="1" ht="31.5" x14ac:dyDescent="0.25">
      <c r="A24" s="156"/>
      <c r="B24" s="154" t="s">
        <v>229</v>
      </c>
      <c r="C24" s="168" t="s">
        <v>786</v>
      </c>
      <c r="D24" s="157">
        <v>46296</v>
      </c>
      <c r="E24" s="159">
        <v>46054</v>
      </c>
    </row>
    <row r="25" spans="1:5" s="71" customFormat="1" ht="47.25" x14ac:dyDescent="0.25">
      <c r="A25" s="156"/>
      <c r="B25" s="154" t="s">
        <v>230</v>
      </c>
      <c r="C25" s="168" t="s">
        <v>787</v>
      </c>
      <c r="D25" s="157">
        <v>46146</v>
      </c>
      <c r="E25" s="158">
        <v>46285</v>
      </c>
    </row>
    <row r="26" spans="1:5" s="71" customFormat="1" ht="47.25" x14ac:dyDescent="0.25">
      <c r="A26" s="156"/>
      <c r="B26" s="154" t="s">
        <v>231</v>
      </c>
      <c r="C26" s="168" t="s">
        <v>788</v>
      </c>
      <c r="D26" s="157">
        <v>46266</v>
      </c>
      <c r="E26" s="158">
        <v>46295</v>
      </c>
    </row>
    <row r="27" spans="1:5" s="71" customFormat="1" ht="51" customHeight="1" x14ac:dyDescent="0.25">
      <c r="A27" s="156"/>
      <c r="B27" s="154" t="s">
        <v>624</v>
      </c>
      <c r="C27" s="155" t="s">
        <v>814</v>
      </c>
      <c r="D27" s="157">
        <v>46296</v>
      </c>
      <c r="E27" s="158">
        <v>46310</v>
      </c>
    </row>
    <row r="28" spans="1:5" s="65" customFormat="1" ht="218.25" customHeight="1" x14ac:dyDescent="0.25">
      <c r="A28" s="156"/>
      <c r="B28" s="154" t="s">
        <v>793</v>
      </c>
      <c r="C28" s="168" t="s">
        <v>774</v>
      </c>
      <c r="D28" s="157">
        <v>46316</v>
      </c>
      <c r="E28" s="159">
        <v>46438</v>
      </c>
    </row>
    <row r="29" spans="1:5" s="65" customFormat="1" x14ac:dyDescent="0.25">
      <c r="A29" s="148" t="s">
        <v>121</v>
      </c>
      <c r="B29" s="149" t="s">
        <v>121</v>
      </c>
      <c r="C29" s="150" t="s">
        <v>565</v>
      </c>
      <c r="D29" s="151"/>
      <c r="E29" s="152"/>
    </row>
    <row r="30" spans="1:5" s="71" customFormat="1" ht="78.75" x14ac:dyDescent="0.25">
      <c r="A30" s="153"/>
      <c r="B30" s="154" t="s">
        <v>218</v>
      </c>
      <c r="C30" s="155" t="s">
        <v>768</v>
      </c>
      <c r="D30" s="157">
        <v>46316</v>
      </c>
      <c r="E30" s="159">
        <v>46419</v>
      </c>
    </row>
    <row r="31" spans="1:5" s="65" customFormat="1" ht="63" x14ac:dyDescent="0.25">
      <c r="A31" s="156"/>
      <c r="B31" s="154" t="s">
        <v>219</v>
      </c>
      <c r="C31" s="168" t="s">
        <v>815</v>
      </c>
      <c r="D31" s="157">
        <v>46316</v>
      </c>
      <c r="E31" s="159">
        <v>46419</v>
      </c>
    </row>
    <row r="32" spans="1:5" s="71" customFormat="1" ht="81.75" customHeight="1" x14ac:dyDescent="0.25">
      <c r="A32" s="156"/>
      <c r="B32" s="154" t="s">
        <v>220</v>
      </c>
      <c r="C32" s="168" t="s">
        <v>770</v>
      </c>
      <c r="D32" s="157">
        <v>46419</v>
      </c>
      <c r="E32" s="159">
        <v>46438</v>
      </c>
    </row>
    <row r="33" spans="1:5" s="65" customFormat="1" ht="83.25" customHeight="1" x14ac:dyDescent="0.25">
      <c r="A33" s="156"/>
      <c r="B33" s="154" t="s">
        <v>221</v>
      </c>
      <c r="C33" s="168" t="s">
        <v>771</v>
      </c>
      <c r="D33" s="157">
        <v>46113</v>
      </c>
      <c r="E33" s="158">
        <v>46152</v>
      </c>
    </row>
    <row r="34" spans="1:5" s="65" customFormat="1" x14ac:dyDescent="0.25">
      <c r="A34" s="169"/>
      <c r="B34" s="161" t="s">
        <v>150</v>
      </c>
      <c r="C34" s="162" t="s">
        <v>751</v>
      </c>
      <c r="D34" s="151"/>
      <c r="E34" s="152"/>
    </row>
    <row r="35" spans="1:5" s="65" customFormat="1" x14ac:dyDescent="0.25">
      <c r="A35" s="148" t="s">
        <v>152</v>
      </c>
      <c r="B35" s="149" t="s">
        <v>152</v>
      </c>
      <c r="C35" s="150" t="s">
        <v>2</v>
      </c>
      <c r="D35" s="151"/>
      <c r="E35" s="152"/>
    </row>
    <row r="36" spans="1:5" s="71" customFormat="1" ht="21.75" customHeight="1" x14ac:dyDescent="0.25">
      <c r="A36" s="153"/>
      <c r="B36" s="166" t="s">
        <v>239</v>
      </c>
      <c r="C36" s="167" t="s">
        <v>85</v>
      </c>
      <c r="D36" s="163"/>
      <c r="E36" s="164"/>
    </row>
    <row r="37" spans="1:5" s="71" customFormat="1" ht="23.25" customHeight="1" x14ac:dyDescent="0.25">
      <c r="A37" s="153"/>
      <c r="B37" s="170" t="s">
        <v>243</v>
      </c>
      <c r="C37" s="168" t="s">
        <v>758</v>
      </c>
      <c r="D37" s="157">
        <v>46204</v>
      </c>
      <c r="E37" s="158">
        <v>46336</v>
      </c>
    </row>
    <row r="38" spans="1:5" s="71" customFormat="1" ht="63" x14ac:dyDescent="0.25">
      <c r="A38" s="171"/>
      <c r="B38" s="170" t="s">
        <v>242</v>
      </c>
      <c r="C38" s="168" t="s">
        <v>789</v>
      </c>
      <c r="D38" s="157">
        <v>46113</v>
      </c>
      <c r="E38" s="158">
        <v>46162</v>
      </c>
    </row>
    <row r="39" spans="1:5" s="71" customFormat="1" ht="63" x14ac:dyDescent="0.25">
      <c r="A39" s="171"/>
      <c r="B39" s="170" t="s">
        <v>765</v>
      </c>
      <c r="C39" s="168" t="s">
        <v>790</v>
      </c>
      <c r="D39" s="157">
        <v>46113</v>
      </c>
      <c r="E39" s="158">
        <v>46162</v>
      </c>
    </row>
    <row r="40" spans="1:5" s="71" customFormat="1" ht="47.25" x14ac:dyDescent="0.25">
      <c r="A40" s="171"/>
      <c r="B40" s="170" t="s">
        <v>766</v>
      </c>
      <c r="C40" s="168" t="s">
        <v>772</v>
      </c>
      <c r="D40" s="157">
        <v>46153</v>
      </c>
      <c r="E40" s="158">
        <v>46213</v>
      </c>
    </row>
    <row r="41" spans="1:5" s="71" customFormat="1" ht="63" x14ac:dyDescent="0.25">
      <c r="A41" s="171"/>
      <c r="B41" s="170" t="s">
        <v>767</v>
      </c>
      <c r="C41" s="168" t="s">
        <v>791</v>
      </c>
      <c r="D41" s="157">
        <v>46204</v>
      </c>
      <c r="E41" s="158">
        <v>46336</v>
      </c>
    </row>
    <row r="42" spans="1:5" s="71" customFormat="1" ht="19.5" thickBot="1" x14ac:dyDescent="0.3">
      <c r="A42" s="172"/>
      <c r="B42" s="173" t="s">
        <v>757</v>
      </c>
      <c r="C42" s="174" t="s">
        <v>764</v>
      </c>
      <c r="D42" s="175">
        <v>46204</v>
      </c>
      <c r="E42" s="176">
        <v>46336</v>
      </c>
    </row>
    <row r="43" spans="1:5" s="139" customFormat="1" ht="36.75" customHeight="1" x14ac:dyDescent="0.25">
      <c r="A43" s="208" t="s">
        <v>807</v>
      </c>
      <c r="B43" s="209"/>
      <c r="C43" s="210"/>
      <c r="D43" s="230" t="s">
        <v>812</v>
      </c>
      <c r="E43" s="231"/>
    </row>
    <row r="44" spans="1:5" ht="0.75" customHeight="1" thickBot="1" x14ac:dyDescent="0.35">
      <c r="A44" s="211"/>
      <c r="B44" s="212"/>
      <c r="C44" s="213"/>
      <c r="D44" s="232"/>
      <c r="E44" s="233"/>
    </row>
    <row r="45" spans="1:5" ht="26.25" customHeight="1" x14ac:dyDescent="0.3">
      <c r="A45" s="137"/>
      <c r="B45" s="177"/>
      <c r="C45" s="177"/>
      <c r="D45" s="137"/>
      <c r="E45" s="137"/>
    </row>
    <row r="46" spans="1:5" x14ac:dyDescent="0.3">
      <c r="A46" s="207" t="s">
        <v>740</v>
      </c>
      <c r="B46" s="207"/>
      <c r="C46" s="177"/>
      <c r="D46" s="181" t="s">
        <v>743</v>
      </c>
      <c r="E46" s="137"/>
    </row>
    <row r="47" spans="1:5" x14ac:dyDescent="0.3">
      <c r="A47" s="207" t="s">
        <v>741</v>
      </c>
      <c r="B47" s="207"/>
      <c r="C47" s="177"/>
      <c r="D47" s="207" t="s">
        <v>808</v>
      </c>
      <c r="E47" s="206"/>
    </row>
    <row r="48" spans="1:5" ht="19.5" customHeight="1" x14ac:dyDescent="0.3">
      <c r="A48" s="137"/>
      <c r="B48" s="177"/>
      <c r="C48" s="177"/>
      <c r="D48" s="137"/>
      <c r="E48" s="137"/>
    </row>
    <row r="49" spans="1:5" ht="19.5" customHeight="1" x14ac:dyDescent="0.3">
      <c r="A49" s="207" t="s">
        <v>809</v>
      </c>
      <c r="B49" s="207"/>
      <c r="C49" s="207"/>
      <c r="D49" s="207" t="s">
        <v>744</v>
      </c>
      <c r="E49" s="207"/>
    </row>
    <row r="50" spans="1:5" ht="19.5" customHeight="1" x14ac:dyDescent="0.3">
      <c r="A50" s="137"/>
      <c r="B50" s="178"/>
      <c r="C50" s="179"/>
      <c r="D50" s="137"/>
      <c r="E50" s="137"/>
    </row>
    <row r="51" spans="1:5" x14ac:dyDescent="0.3">
      <c r="A51" s="137"/>
      <c r="B51" s="180"/>
      <c r="C51" s="137"/>
      <c r="D51" s="137"/>
      <c r="E51" s="137"/>
    </row>
    <row r="52" spans="1:5" ht="18.75" customHeight="1" x14ac:dyDescent="0.3">
      <c r="A52" s="137"/>
      <c r="B52" s="180"/>
      <c r="C52" s="137"/>
      <c r="D52" s="137"/>
      <c r="E52" s="137"/>
    </row>
    <row r="53" spans="1:5" x14ac:dyDescent="0.3">
      <c r="A53" s="206" t="s">
        <v>810</v>
      </c>
      <c r="B53" s="206"/>
      <c r="C53" s="206"/>
      <c r="D53" s="206" t="s">
        <v>811</v>
      </c>
      <c r="E53" s="206"/>
    </row>
    <row r="54" spans="1:5" ht="18.75" customHeight="1" x14ac:dyDescent="0.3">
      <c r="A54" s="137"/>
      <c r="B54" s="180"/>
      <c r="C54" s="137"/>
      <c r="D54" s="137"/>
      <c r="E54" s="137"/>
    </row>
    <row r="55" spans="1:5" x14ac:dyDescent="0.3">
      <c r="A55" s="137"/>
      <c r="B55" s="180"/>
      <c r="C55" s="137"/>
      <c r="D55" s="137"/>
      <c r="E55" s="137"/>
    </row>
    <row r="56" spans="1:5" x14ac:dyDescent="0.3">
      <c r="A56" s="137"/>
      <c r="B56" s="180"/>
      <c r="C56" s="177" t="s">
        <v>806</v>
      </c>
      <c r="D56" s="137"/>
      <c r="E56" s="137"/>
    </row>
    <row r="57" spans="1:5" x14ac:dyDescent="0.3">
      <c r="A57" s="137"/>
      <c r="B57" s="180"/>
      <c r="C57" s="137"/>
      <c r="D57" s="137"/>
      <c r="E57" s="137"/>
    </row>
    <row r="58" spans="1:5" x14ac:dyDescent="0.3">
      <c r="A58" s="137"/>
      <c r="B58" s="180"/>
      <c r="C58" s="137"/>
      <c r="D58" s="137"/>
      <c r="E58" s="137"/>
    </row>
  </sheetData>
  <sheetProtection formatCells="0" formatColumns="0" formatRows="0" insertColumns="0" insertRows="0" insertHyperlinks="0" deleteColumns="0" deleteRows="0" sort="0" autoFilter="0" pivotTables="0"/>
  <autoFilter ref="A10:C31" xr:uid="{00000000-0009-0000-0000-000001000000}"/>
  <mergeCells count="18">
    <mergeCell ref="A43:C44"/>
    <mergeCell ref="C2:E2"/>
    <mergeCell ref="A4:E4"/>
    <mergeCell ref="D7:E7"/>
    <mergeCell ref="C7:C9"/>
    <mergeCell ref="B7:B9"/>
    <mergeCell ref="A7:A9"/>
    <mergeCell ref="A5:E6"/>
    <mergeCell ref="D8:D9"/>
    <mergeCell ref="E8:E9"/>
    <mergeCell ref="D43:E44"/>
    <mergeCell ref="A53:C53"/>
    <mergeCell ref="D53:E53"/>
    <mergeCell ref="A46:B46"/>
    <mergeCell ref="A47:B47"/>
    <mergeCell ref="D47:E47"/>
    <mergeCell ref="A49:C49"/>
    <mergeCell ref="D49:E49"/>
  </mergeCells>
  <phoneticPr fontId="19" type="noConversion"/>
  <pageMargins left="0.23622047244094491" right="0.23622047244094491" top="0.55118110236220474" bottom="0.74803149606299213" header="0.31496062992125984" footer="0.31496062992125984"/>
  <pageSetup paperSize="9" scale="88" fitToHeight="0" orientation="landscape" r:id="rId1"/>
  <headerFooter>
    <oddFooter>Страница &amp;P</oddFooter>
  </headerFooter>
  <rowBreaks count="1" manualBreakCount="1">
    <brk id="35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315"/>
  <sheetViews>
    <sheetView topLeftCell="A40" workbookViewId="0">
      <selection activeCell="C105" sqref="C105"/>
    </sheetView>
  </sheetViews>
  <sheetFormatPr defaultColWidth="9.140625" defaultRowHeight="12.75" x14ac:dyDescent="0.2"/>
  <cols>
    <col min="1" max="1" width="14.42578125" style="5" customWidth="1"/>
    <col min="2" max="2" width="57.28515625" style="5" customWidth="1"/>
    <col min="3" max="16384" width="9.140625" style="5"/>
  </cols>
  <sheetData>
    <row r="2" spans="1:2" ht="15" x14ac:dyDescent="0.2">
      <c r="A2" s="1" t="s">
        <v>0</v>
      </c>
      <c r="B2" s="2" t="s">
        <v>602</v>
      </c>
    </row>
    <row r="3" spans="1:2" x14ac:dyDescent="0.2">
      <c r="A3" s="3" t="s">
        <v>384</v>
      </c>
      <c r="B3" s="4" t="s">
        <v>31</v>
      </c>
    </row>
    <row r="4" spans="1:2" x14ac:dyDescent="0.2">
      <c r="A4" s="6" t="s">
        <v>209</v>
      </c>
      <c r="B4" s="7" t="s">
        <v>144</v>
      </c>
    </row>
    <row r="5" spans="1:2" x14ac:dyDescent="0.2">
      <c r="A5" s="8" t="s">
        <v>401</v>
      </c>
      <c r="B5" s="9" t="s">
        <v>51</v>
      </c>
    </row>
    <row r="6" spans="1:2" x14ac:dyDescent="0.2">
      <c r="A6" s="8" t="s">
        <v>402</v>
      </c>
      <c r="B6" s="9" t="s">
        <v>78</v>
      </c>
    </row>
    <row r="7" spans="1:2" ht="25.5" x14ac:dyDescent="0.2">
      <c r="A7" s="8" t="s">
        <v>403</v>
      </c>
      <c r="B7" s="9" t="s">
        <v>52</v>
      </c>
    </row>
    <row r="8" spans="1:2" x14ac:dyDescent="0.2">
      <c r="A8" s="8" t="s">
        <v>404</v>
      </c>
      <c r="B8" s="9" t="s">
        <v>53</v>
      </c>
    </row>
    <row r="9" spans="1:2" x14ac:dyDescent="0.2">
      <c r="A9" s="6" t="s">
        <v>208</v>
      </c>
      <c r="B9" s="7" t="s">
        <v>7</v>
      </c>
    </row>
    <row r="10" spans="1:2" ht="63.75" x14ac:dyDescent="0.2">
      <c r="A10" s="8" t="s">
        <v>405</v>
      </c>
      <c r="B10" s="9" t="s">
        <v>202</v>
      </c>
    </row>
    <row r="11" spans="1:2" ht="63.75" x14ac:dyDescent="0.2">
      <c r="A11" s="8" t="s">
        <v>406</v>
      </c>
      <c r="B11" s="9" t="s">
        <v>607</v>
      </c>
    </row>
    <row r="12" spans="1:2" ht="38.25" x14ac:dyDescent="0.2">
      <c r="A12" s="8" t="s">
        <v>407</v>
      </c>
      <c r="B12" s="9" t="s">
        <v>203</v>
      </c>
    </row>
    <row r="13" spans="1:2" ht="38.25" x14ac:dyDescent="0.2">
      <c r="A13" s="8" t="s">
        <v>408</v>
      </c>
      <c r="B13" s="9" t="s">
        <v>204</v>
      </c>
    </row>
    <row r="14" spans="1:2" ht="25.5" x14ac:dyDescent="0.2">
      <c r="A14" s="8" t="s">
        <v>409</v>
      </c>
      <c r="B14" s="9" t="s">
        <v>205</v>
      </c>
    </row>
    <row r="15" spans="1:2" ht="25.5" x14ac:dyDescent="0.2">
      <c r="A15" s="8" t="s">
        <v>410</v>
      </c>
      <c r="B15" s="9" t="s">
        <v>206</v>
      </c>
    </row>
    <row r="16" spans="1:2" ht="38.25" x14ac:dyDescent="0.2">
      <c r="A16" s="8" t="s">
        <v>411</v>
      </c>
      <c r="B16" s="10" t="s">
        <v>564</v>
      </c>
    </row>
    <row r="17" spans="1:2" ht="25.5" x14ac:dyDescent="0.2">
      <c r="A17" s="8" t="s">
        <v>412</v>
      </c>
      <c r="B17" s="9" t="s">
        <v>428</v>
      </c>
    </row>
    <row r="18" spans="1:2" ht="38.25" x14ac:dyDescent="0.2">
      <c r="A18" s="8" t="s">
        <v>413</v>
      </c>
      <c r="B18" s="9" t="s">
        <v>61</v>
      </c>
    </row>
    <row r="19" spans="1:2" x14ac:dyDescent="0.2">
      <c r="A19" s="8" t="s">
        <v>414</v>
      </c>
      <c r="B19" s="9" t="s">
        <v>109</v>
      </c>
    </row>
    <row r="20" spans="1:2" x14ac:dyDescent="0.2">
      <c r="A20" s="8" t="s">
        <v>415</v>
      </c>
      <c r="B20" s="9" t="s">
        <v>207</v>
      </c>
    </row>
    <row r="21" spans="1:2" x14ac:dyDescent="0.2">
      <c r="A21" s="11" t="s">
        <v>147</v>
      </c>
      <c r="B21" s="12" t="s">
        <v>146</v>
      </c>
    </row>
    <row r="22" spans="1:2" x14ac:dyDescent="0.2">
      <c r="A22" s="3" t="s">
        <v>119</v>
      </c>
      <c r="B22" s="4" t="s">
        <v>123</v>
      </c>
    </row>
    <row r="23" spans="1:2" x14ac:dyDescent="0.2">
      <c r="A23" s="8" t="s">
        <v>210</v>
      </c>
      <c r="B23" s="13" t="s">
        <v>122</v>
      </c>
    </row>
    <row r="24" spans="1:2" x14ac:dyDescent="0.2">
      <c r="A24" s="8" t="s">
        <v>211</v>
      </c>
      <c r="B24" s="13" t="s">
        <v>429</v>
      </c>
    </row>
    <row r="25" spans="1:2" x14ac:dyDescent="0.2">
      <c r="A25" s="8" t="s">
        <v>212</v>
      </c>
      <c r="B25" s="13" t="s">
        <v>124</v>
      </c>
    </row>
    <row r="26" spans="1:2" x14ac:dyDescent="0.2">
      <c r="A26" s="8" t="s">
        <v>425</v>
      </c>
      <c r="B26" s="13" t="s">
        <v>426</v>
      </c>
    </row>
    <row r="27" spans="1:2" x14ac:dyDescent="0.2">
      <c r="A27" s="3" t="s">
        <v>120</v>
      </c>
      <c r="B27" s="4" t="s">
        <v>145</v>
      </c>
    </row>
    <row r="28" spans="1:2" x14ac:dyDescent="0.2">
      <c r="A28" s="6" t="s">
        <v>213</v>
      </c>
      <c r="B28" s="14" t="s">
        <v>430</v>
      </c>
    </row>
    <row r="29" spans="1:2" ht="38.25" x14ac:dyDescent="0.2">
      <c r="A29" s="8" t="s">
        <v>225</v>
      </c>
      <c r="B29" s="15" t="s">
        <v>431</v>
      </c>
    </row>
    <row r="30" spans="1:2" x14ac:dyDescent="0.2">
      <c r="A30" s="8" t="s">
        <v>226</v>
      </c>
      <c r="B30" s="15" t="s">
        <v>214</v>
      </c>
    </row>
    <row r="31" spans="1:2" ht="25.5" x14ac:dyDescent="0.2">
      <c r="A31" s="8" t="s">
        <v>227</v>
      </c>
      <c r="B31" s="15" t="s">
        <v>215</v>
      </c>
    </row>
    <row r="32" spans="1:2" x14ac:dyDescent="0.2">
      <c r="A32" s="6" t="s">
        <v>217</v>
      </c>
      <c r="B32" s="14" t="s">
        <v>125</v>
      </c>
    </row>
    <row r="33" spans="1:2" x14ac:dyDescent="0.2">
      <c r="A33" s="8" t="s">
        <v>228</v>
      </c>
      <c r="B33" s="16" t="s">
        <v>79</v>
      </c>
    </row>
    <row r="34" spans="1:2" x14ac:dyDescent="0.2">
      <c r="A34" s="8" t="s">
        <v>229</v>
      </c>
      <c r="B34" s="16" t="s">
        <v>80</v>
      </c>
    </row>
    <row r="35" spans="1:2" x14ac:dyDescent="0.2">
      <c r="A35" s="8" t="s">
        <v>230</v>
      </c>
      <c r="B35" s="16" t="s">
        <v>81</v>
      </c>
    </row>
    <row r="36" spans="1:2" x14ac:dyDescent="0.2">
      <c r="A36" s="8" t="s">
        <v>231</v>
      </c>
      <c r="B36" s="16" t="s">
        <v>82</v>
      </c>
    </row>
    <row r="37" spans="1:2" x14ac:dyDescent="0.2">
      <c r="A37" s="8" t="s">
        <v>216</v>
      </c>
      <c r="B37" s="13" t="s">
        <v>62</v>
      </c>
    </row>
    <row r="38" spans="1:2" x14ac:dyDescent="0.2">
      <c r="A38" s="8" t="s">
        <v>232</v>
      </c>
      <c r="B38" s="13" t="s">
        <v>63</v>
      </c>
    </row>
    <row r="39" spans="1:2" x14ac:dyDescent="0.2">
      <c r="A39" s="8" t="s">
        <v>233</v>
      </c>
      <c r="B39" s="13" t="s">
        <v>143</v>
      </c>
    </row>
    <row r="40" spans="1:2" x14ac:dyDescent="0.2">
      <c r="A40" s="3" t="s">
        <v>121</v>
      </c>
      <c r="B40" s="4" t="s">
        <v>565</v>
      </c>
    </row>
    <row r="41" spans="1:2" x14ac:dyDescent="0.2">
      <c r="A41" s="8" t="s">
        <v>218</v>
      </c>
      <c r="B41" s="13" t="s">
        <v>54</v>
      </c>
    </row>
    <row r="42" spans="1:2" ht="25.5" x14ac:dyDescent="0.2">
      <c r="A42" s="8" t="s">
        <v>219</v>
      </c>
      <c r="B42" s="13" t="s">
        <v>55</v>
      </c>
    </row>
    <row r="43" spans="1:2" x14ac:dyDescent="0.2">
      <c r="A43" s="8" t="s">
        <v>220</v>
      </c>
      <c r="B43" s="13" t="s">
        <v>77</v>
      </c>
    </row>
    <row r="44" spans="1:2" x14ac:dyDescent="0.2">
      <c r="A44" s="8" t="s">
        <v>221</v>
      </c>
      <c r="B44" s="13" t="s">
        <v>83</v>
      </c>
    </row>
    <row r="45" spans="1:2" ht="25.5" x14ac:dyDescent="0.2">
      <c r="A45" s="8" t="s">
        <v>463</v>
      </c>
      <c r="B45" s="13" t="s">
        <v>447</v>
      </c>
    </row>
    <row r="46" spans="1:2" ht="25.5" x14ac:dyDescent="0.2">
      <c r="A46" s="3" t="s">
        <v>201</v>
      </c>
      <c r="B46" s="4" t="s">
        <v>222</v>
      </c>
    </row>
    <row r="47" spans="1:2" x14ac:dyDescent="0.2">
      <c r="A47" s="8" t="s">
        <v>234</v>
      </c>
      <c r="B47" s="13" t="s">
        <v>126</v>
      </c>
    </row>
    <row r="48" spans="1:2" x14ac:dyDescent="0.2">
      <c r="A48" s="8" t="s">
        <v>235</v>
      </c>
      <c r="B48" s="13" t="s">
        <v>127</v>
      </c>
    </row>
    <row r="49" spans="1:2" x14ac:dyDescent="0.2">
      <c r="A49" s="8" t="s">
        <v>236</v>
      </c>
      <c r="B49" s="13" t="s">
        <v>148</v>
      </c>
    </row>
    <row r="50" spans="1:2" x14ac:dyDescent="0.2">
      <c r="A50" s="8" t="s">
        <v>237</v>
      </c>
      <c r="B50" s="13" t="s">
        <v>223</v>
      </c>
    </row>
    <row r="51" spans="1:2" x14ac:dyDescent="0.2">
      <c r="A51" s="8" t="s">
        <v>238</v>
      </c>
      <c r="B51" s="17" t="s">
        <v>224</v>
      </c>
    </row>
    <row r="52" spans="1:2" x14ac:dyDescent="0.2">
      <c r="A52" s="3" t="s">
        <v>149</v>
      </c>
      <c r="B52" s="4" t="s">
        <v>84</v>
      </c>
    </row>
    <row r="53" spans="1:2" x14ac:dyDescent="0.2">
      <c r="A53" s="6" t="s">
        <v>150</v>
      </c>
      <c r="B53" s="7" t="s">
        <v>577</v>
      </c>
    </row>
    <row r="54" spans="1:2" x14ac:dyDescent="0.2">
      <c r="A54" s="3" t="s">
        <v>152</v>
      </c>
      <c r="B54" s="4" t="s">
        <v>2</v>
      </c>
    </row>
    <row r="55" spans="1:2" x14ac:dyDescent="0.2">
      <c r="A55" s="18" t="s">
        <v>239</v>
      </c>
      <c r="B55" s="9" t="s">
        <v>85</v>
      </c>
    </row>
    <row r="56" spans="1:2" x14ac:dyDescent="0.2">
      <c r="A56" s="18" t="s">
        <v>243</v>
      </c>
      <c r="B56" s="9" t="s">
        <v>608</v>
      </c>
    </row>
    <row r="57" spans="1:2" x14ac:dyDescent="0.2">
      <c r="A57" s="18" t="s">
        <v>242</v>
      </c>
      <c r="B57" s="9" t="s">
        <v>132</v>
      </c>
    </row>
    <row r="58" spans="1:2" ht="25.5" x14ac:dyDescent="0.2">
      <c r="A58" s="18" t="s">
        <v>240</v>
      </c>
      <c r="B58" s="9" t="s">
        <v>74</v>
      </c>
    </row>
    <row r="59" spans="1:2" ht="25.5" x14ac:dyDescent="0.2">
      <c r="A59" s="18" t="s">
        <v>241</v>
      </c>
      <c r="B59" s="9" t="s">
        <v>75</v>
      </c>
    </row>
    <row r="60" spans="1:2" ht="25.5" x14ac:dyDescent="0.2">
      <c r="A60" s="3" t="s">
        <v>153</v>
      </c>
      <c r="B60" s="4" t="s">
        <v>500</v>
      </c>
    </row>
    <row r="61" spans="1:2" x14ac:dyDescent="0.2">
      <c r="A61" s="19" t="s">
        <v>244</v>
      </c>
      <c r="B61" s="9" t="s">
        <v>86</v>
      </c>
    </row>
    <row r="62" spans="1:2" x14ac:dyDescent="0.2">
      <c r="A62" s="19" t="s">
        <v>245</v>
      </c>
      <c r="B62" s="9" t="s">
        <v>56</v>
      </c>
    </row>
    <row r="63" spans="1:2" ht="38.25" x14ac:dyDescent="0.2">
      <c r="A63" s="19" t="s">
        <v>246</v>
      </c>
      <c r="B63" s="9" t="s">
        <v>87</v>
      </c>
    </row>
    <row r="64" spans="1:2" ht="25.5" x14ac:dyDescent="0.2">
      <c r="A64" s="19" t="s">
        <v>247</v>
      </c>
      <c r="B64" s="9" t="s">
        <v>432</v>
      </c>
    </row>
    <row r="65" spans="1:2" x14ac:dyDescent="0.2">
      <c r="A65" s="3" t="s">
        <v>154</v>
      </c>
      <c r="B65" s="4" t="s">
        <v>566</v>
      </c>
    </row>
    <row r="66" spans="1:2" ht="38.25" x14ac:dyDescent="0.2">
      <c r="A66" s="20" t="s">
        <v>373</v>
      </c>
      <c r="B66" s="10" t="s">
        <v>510</v>
      </c>
    </row>
    <row r="67" spans="1:2" ht="38.25" x14ac:dyDescent="0.2">
      <c r="A67" s="20" t="s">
        <v>374</v>
      </c>
      <c r="B67" s="10" t="s">
        <v>511</v>
      </c>
    </row>
    <row r="68" spans="1:2" ht="25.5" x14ac:dyDescent="0.2">
      <c r="A68" s="20" t="s">
        <v>375</v>
      </c>
      <c r="B68" s="10" t="s">
        <v>64</v>
      </c>
    </row>
    <row r="69" spans="1:2" ht="38.25" x14ac:dyDescent="0.2">
      <c r="A69" s="20" t="s">
        <v>376</v>
      </c>
      <c r="B69" s="10" t="s">
        <v>512</v>
      </c>
    </row>
    <row r="70" spans="1:2" ht="25.5" x14ac:dyDescent="0.2">
      <c r="A70" s="20" t="s">
        <v>377</v>
      </c>
      <c r="B70" s="10" t="s">
        <v>65</v>
      </c>
    </row>
    <row r="71" spans="1:2" ht="25.5" x14ac:dyDescent="0.2">
      <c r="A71" s="20" t="s">
        <v>378</v>
      </c>
      <c r="B71" s="10" t="s">
        <v>480</v>
      </c>
    </row>
    <row r="72" spans="1:2" ht="25.5" x14ac:dyDescent="0.2">
      <c r="A72" s="20" t="s">
        <v>441</v>
      </c>
      <c r="B72" s="10" t="s">
        <v>483</v>
      </c>
    </row>
    <row r="73" spans="1:2" x14ac:dyDescent="0.2">
      <c r="A73" s="20" t="s">
        <v>482</v>
      </c>
      <c r="B73" s="10" t="s">
        <v>454</v>
      </c>
    </row>
    <row r="74" spans="1:2" ht="25.5" x14ac:dyDescent="0.2">
      <c r="A74" s="3" t="s">
        <v>573</v>
      </c>
      <c r="B74" s="4" t="s">
        <v>567</v>
      </c>
    </row>
    <row r="75" spans="1:2" ht="25.5" x14ac:dyDescent="0.2">
      <c r="A75" s="19" t="s">
        <v>574</v>
      </c>
      <c r="B75" s="9" t="s">
        <v>433</v>
      </c>
    </row>
    <row r="76" spans="1:2" ht="25.5" x14ac:dyDescent="0.2">
      <c r="A76" s="19" t="s">
        <v>575</v>
      </c>
      <c r="B76" s="10" t="s">
        <v>434</v>
      </c>
    </row>
    <row r="77" spans="1:2" x14ac:dyDescent="0.2">
      <c r="A77" s="3" t="s">
        <v>151</v>
      </c>
      <c r="B77" s="4" t="s">
        <v>6</v>
      </c>
    </row>
    <row r="78" spans="1:2" ht="25.5" x14ac:dyDescent="0.2">
      <c r="A78" s="19" t="s">
        <v>248</v>
      </c>
      <c r="B78" s="9" t="s">
        <v>502</v>
      </c>
    </row>
    <row r="79" spans="1:2" ht="25.5" x14ac:dyDescent="0.2">
      <c r="A79" s="19" t="s">
        <v>249</v>
      </c>
      <c r="B79" s="9" t="s">
        <v>503</v>
      </c>
    </row>
    <row r="80" spans="1:2" ht="25.5" x14ac:dyDescent="0.2">
      <c r="A80" s="19" t="s">
        <v>250</v>
      </c>
      <c r="B80" s="9" t="s">
        <v>66</v>
      </c>
    </row>
    <row r="81" spans="1:2" ht="25.5" x14ac:dyDescent="0.2">
      <c r="A81" s="19" t="s">
        <v>251</v>
      </c>
      <c r="B81" s="16" t="s">
        <v>135</v>
      </c>
    </row>
    <row r="82" spans="1:2" ht="25.5" x14ac:dyDescent="0.2">
      <c r="A82" s="19" t="s">
        <v>252</v>
      </c>
      <c r="B82" s="16" t="s">
        <v>136</v>
      </c>
    </row>
    <row r="83" spans="1:2" ht="25.5" x14ac:dyDescent="0.2">
      <c r="A83" s="19" t="s">
        <v>253</v>
      </c>
      <c r="B83" s="16" t="s">
        <v>137</v>
      </c>
    </row>
    <row r="84" spans="1:2" ht="25.5" x14ac:dyDescent="0.2">
      <c r="A84" s="19" t="s">
        <v>254</v>
      </c>
      <c r="B84" s="16" t="s">
        <v>139</v>
      </c>
    </row>
    <row r="85" spans="1:2" ht="25.5" x14ac:dyDescent="0.2">
      <c r="A85" s="19" t="s">
        <v>255</v>
      </c>
      <c r="B85" s="16" t="s">
        <v>138</v>
      </c>
    </row>
    <row r="86" spans="1:2" ht="25.5" x14ac:dyDescent="0.2">
      <c r="A86" s="19" t="s">
        <v>256</v>
      </c>
      <c r="B86" s="9" t="s">
        <v>504</v>
      </c>
    </row>
    <row r="87" spans="1:2" ht="25.5" x14ac:dyDescent="0.2">
      <c r="A87" s="19" t="s">
        <v>257</v>
      </c>
      <c r="B87" s="16" t="s">
        <v>505</v>
      </c>
    </row>
    <row r="88" spans="1:2" ht="38.25" x14ac:dyDescent="0.2">
      <c r="A88" s="19" t="s">
        <v>258</v>
      </c>
      <c r="B88" s="16" t="s">
        <v>506</v>
      </c>
    </row>
    <row r="89" spans="1:2" ht="38.25" x14ac:dyDescent="0.2">
      <c r="A89" s="19" t="s">
        <v>259</v>
      </c>
      <c r="B89" s="16" t="s">
        <v>507</v>
      </c>
    </row>
    <row r="90" spans="1:2" ht="38.25" x14ac:dyDescent="0.2">
      <c r="A90" s="19" t="s">
        <v>260</v>
      </c>
      <c r="B90" s="16" t="s">
        <v>508</v>
      </c>
    </row>
    <row r="91" spans="1:2" ht="38.25" x14ac:dyDescent="0.2">
      <c r="A91" s="19" t="s">
        <v>261</v>
      </c>
      <c r="B91" s="16" t="s">
        <v>509</v>
      </c>
    </row>
    <row r="92" spans="1:2" ht="25.5" x14ac:dyDescent="0.2">
      <c r="A92" s="19" t="s">
        <v>262</v>
      </c>
      <c r="B92" s="9" t="s">
        <v>67</v>
      </c>
    </row>
    <row r="93" spans="1:2" ht="25.5" x14ac:dyDescent="0.2">
      <c r="A93" s="20" t="s">
        <v>263</v>
      </c>
      <c r="B93" s="10" t="s">
        <v>480</v>
      </c>
    </row>
    <row r="94" spans="1:2" ht="25.5" x14ac:dyDescent="0.2">
      <c r="A94" s="20" t="s">
        <v>477</v>
      </c>
      <c r="B94" s="10" t="s">
        <v>481</v>
      </c>
    </row>
    <row r="95" spans="1:2" ht="38.25" x14ac:dyDescent="0.2">
      <c r="A95" s="19" t="s">
        <v>479</v>
      </c>
      <c r="B95" s="10" t="s">
        <v>88</v>
      </c>
    </row>
    <row r="96" spans="1:2" x14ac:dyDescent="0.2">
      <c r="A96" s="11" t="s">
        <v>155</v>
      </c>
      <c r="B96" s="12" t="s">
        <v>156</v>
      </c>
    </row>
    <row r="97" spans="1:2" x14ac:dyDescent="0.2">
      <c r="A97" s="3" t="s">
        <v>157</v>
      </c>
      <c r="B97" s="4" t="s">
        <v>162</v>
      </c>
    </row>
    <row r="98" spans="1:2" x14ac:dyDescent="0.2">
      <c r="A98" s="19" t="s">
        <v>158</v>
      </c>
      <c r="B98" s="9" t="s">
        <v>161</v>
      </c>
    </row>
    <row r="99" spans="1:2" ht="51" x14ac:dyDescent="0.2">
      <c r="A99" s="3" t="s">
        <v>159</v>
      </c>
      <c r="B99" s="4" t="s">
        <v>578</v>
      </c>
    </row>
    <row r="100" spans="1:2" ht="25.5" x14ac:dyDescent="0.2">
      <c r="A100" s="11" t="s">
        <v>160</v>
      </c>
      <c r="B100" s="12" t="s">
        <v>110</v>
      </c>
    </row>
    <row r="101" spans="1:2" ht="38.25" x14ac:dyDescent="0.2">
      <c r="A101" s="19" t="s">
        <v>264</v>
      </c>
      <c r="B101" s="21" t="s">
        <v>612</v>
      </c>
    </row>
    <row r="102" spans="1:2" ht="51" x14ac:dyDescent="0.2">
      <c r="A102" s="19" t="s">
        <v>265</v>
      </c>
      <c r="B102" s="21" t="s">
        <v>613</v>
      </c>
    </row>
    <row r="103" spans="1:2" ht="38.25" x14ac:dyDescent="0.2">
      <c r="A103" s="19" t="s">
        <v>266</v>
      </c>
      <c r="B103" s="21" t="s">
        <v>614</v>
      </c>
    </row>
    <row r="104" spans="1:2" ht="38.25" x14ac:dyDescent="0.2">
      <c r="A104" s="19" t="s">
        <v>267</v>
      </c>
      <c r="B104" s="21" t="s">
        <v>615</v>
      </c>
    </row>
    <row r="105" spans="1:2" ht="38.25" x14ac:dyDescent="0.2">
      <c r="A105" s="19" t="s">
        <v>268</v>
      </c>
      <c r="B105" s="21" t="s">
        <v>616</v>
      </c>
    </row>
    <row r="106" spans="1:2" x14ac:dyDescent="0.2">
      <c r="A106" s="19" t="s">
        <v>269</v>
      </c>
      <c r="B106" s="21" t="s">
        <v>416</v>
      </c>
    </row>
    <row r="107" spans="1:2" x14ac:dyDescent="0.2">
      <c r="A107" s="19" t="s">
        <v>270</v>
      </c>
      <c r="B107" s="21" t="s">
        <v>417</v>
      </c>
    </row>
    <row r="108" spans="1:2" x14ac:dyDescent="0.2">
      <c r="A108" s="19" t="s">
        <v>271</v>
      </c>
      <c r="B108" s="21" t="s">
        <v>418</v>
      </c>
    </row>
    <row r="109" spans="1:2" ht="25.5" x14ac:dyDescent="0.2">
      <c r="A109" s="11" t="s">
        <v>163</v>
      </c>
      <c r="B109" s="12" t="s">
        <v>111</v>
      </c>
    </row>
    <row r="110" spans="1:2" ht="38.25" x14ac:dyDescent="0.2">
      <c r="A110" s="19" t="s">
        <v>513</v>
      </c>
      <c r="B110" s="21" t="s">
        <v>612</v>
      </c>
    </row>
    <row r="111" spans="1:2" ht="51" x14ac:dyDescent="0.2">
      <c r="A111" s="19" t="s">
        <v>514</v>
      </c>
      <c r="B111" s="21" t="s">
        <v>613</v>
      </c>
    </row>
    <row r="112" spans="1:2" ht="38.25" x14ac:dyDescent="0.2">
      <c r="A112" s="19" t="s">
        <v>515</v>
      </c>
      <c r="B112" s="21" t="s">
        <v>614</v>
      </c>
    </row>
    <row r="113" spans="1:2" ht="38.25" x14ac:dyDescent="0.2">
      <c r="A113" s="19" t="s">
        <v>516</v>
      </c>
      <c r="B113" s="21" t="s">
        <v>615</v>
      </c>
    </row>
    <row r="114" spans="1:2" ht="38.25" x14ac:dyDescent="0.2">
      <c r="A114" s="19" t="s">
        <v>517</v>
      </c>
      <c r="B114" s="21" t="s">
        <v>616</v>
      </c>
    </row>
    <row r="115" spans="1:2" x14ac:dyDescent="0.2">
      <c r="A115" s="19" t="s">
        <v>518</v>
      </c>
      <c r="B115" s="21" t="s">
        <v>416</v>
      </c>
    </row>
    <row r="116" spans="1:2" x14ac:dyDescent="0.2">
      <c r="A116" s="11" t="s">
        <v>164</v>
      </c>
      <c r="B116" s="12" t="s">
        <v>38</v>
      </c>
    </row>
    <row r="117" spans="1:2" x14ac:dyDescent="0.2">
      <c r="A117" s="19" t="s">
        <v>272</v>
      </c>
      <c r="B117" s="9" t="s">
        <v>419</v>
      </c>
    </row>
    <row r="118" spans="1:2" x14ac:dyDescent="0.2">
      <c r="A118" s="19" t="s">
        <v>273</v>
      </c>
      <c r="B118" s="9" t="s">
        <v>420</v>
      </c>
    </row>
    <row r="119" spans="1:2" ht="25.5" x14ac:dyDescent="0.2">
      <c r="A119" s="19" t="s">
        <v>274</v>
      </c>
      <c r="B119" s="9" t="s">
        <v>421</v>
      </c>
    </row>
    <row r="120" spans="1:2" x14ac:dyDescent="0.2">
      <c r="A120" s="19" t="s">
        <v>275</v>
      </c>
      <c r="B120" s="9" t="s">
        <v>112</v>
      </c>
    </row>
    <row r="121" spans="1:2" x14ac:dyDescent="0.2">
      <c r="A121" s="11" t="s">
        <v>165</v>
      </c>
      <c r="B121" s="12" t="s">
        <v>45</v>
      </c>
    </row>
    <row r="122" spans="1:2" x14ac:dyDescent="0.2">
      <c r="A122" s="19" t="s">
        <v>276</v>
      </c>
      <c r="B122" s="9" t="s">
        <v>422</v>
      </c>
    </row>
    <row r="123" spans="1:2" x14ac:dyDescent="0.2">
      <c r="A123" s="19" t="s">
        <v>277</v>
      </c>
      <c r="B123" s="9" t="s">
        <v>423</v>
      </c>
    </row>
    <row r="124" spans="1:2" x14ac:dyDescent="0.2">
      <c r="A124" s="11" t="s">
        <v>165</v>
      </c>
      <c r="B124" s="12" t="s">
        <v>89</v>
      </c>
    </row>
    <row r="125" spans="1:2" x14ac:dyDescent="0.2">
      <c r="A125" s="11" t="s">
        <v>166</v>
      </c>
      <c r="B125" s="12" t="s">
        <v>57</v>
      </c>
    </row>
    <row r="126" spans="1:2" ht="25.5" x14ac:dyDescent="0.2">
      <c r="A126" s="11" t="s">
        <v>167</v>
      </c>
      <c r="B126" s="12" t="s">
        <v>32</v>
      </c>
    </row>
    <row r="127" spans="1:2" ht="51" x14ac:dyDescent="0.2">
      <c r="A127" s="3" t="s">
        <v>172</v>
      </c>
      <c r="B127" s="4" t="s">
        <v>570</v>
      </c>
    </row>
    <row r="128" spans="1:2" ht="25.5" x14ac:dyDescent="0.2">
      <c r="A128" s="11" t="s">
        <v>173</v>
      </c>
      <c r="B128" s="12" t="s">
        <v>47</v>
      </c>
    </row>
    <row r="129" spans="1:2" x14ac:dyDescent="0.2">
      <c r="A129" s="19" t="s">
        <v>278</v>
      </c>
      <c r="B129" s="9" t="s">
        <v>39</v>
      </c>
    </row>
    <row r="130" spans="1:2" x14ac:dyDescent="0.2">
      <c r="A130" s="19" t="s">
        <v>279</v>
      </c>
      <c r="B130" s="9" t="s">
        <v>40</v>
      </c>
    </row>
    <row r="131" spans="1:2" ht="25.5" x14ac:dyDescent="0.2">
      <c r="A131" s="11" t="s">
        <v>174</v>
      </c>
      <c r="B131" s="12" t="s">
        <v>48</v>
      </c>
    </row>
    <row r="132" spans="1:2" x14ac:dyDescent="0.2">
      <c r="A132" s="19" t="s">
        <v>280</v>
      </c>
      <c r="B132" s="9" t="s">
        <v>39</v>
      </c>
    </row>
    <row r="133" spans="1:2" x14ac:dyDescent="0.2">
      <c r="A133" s="19" t="s">
        <v>281</v>
      </c>
      <c r="B133" s="9" t="s">
        <v>40</v>
      </c>
    </row>
    <row r="134" spans="1:2" x14ac:dyDescent="0.2">
      <c r="A134" s="3" t="s">
        <v>282</v>
      </c>
      <c r="B134" s="4" t="s">
        <v>435</v>
      </c>
    </row>
    <row r="135" spans="1:2" x14ac:dyDescent="0.2">
      <c r="A135" s="3" t="s">
        <v>283</v>
      </c>
      <c r="B135" s="4" t="s">
        <v>534</v>
      </c>
    </row>
    <row r="136" spans="1:2" ht="25.5" x14ac:dyDescent="0.2">
      <c r="A136" s="3" t="s">
        <v>168</v>
      </c>
      <c r="B136" s="4" t="s">
        <v>562</v>
      </c>
    </row>
    <row r="137" spans="1:2" ht="25.5" x14ac:dyDescent="0.2">
      <c r="A137" s="19" t="s">
        <v>169</v>
      </c>
      <c r="B137" s="9" t="s">
        <v>531</v>
      </c>
    </row>
    <row r="138" spans="1:2" ht="25.5" x14ac:dyDescent="0.2">
      <c r="A138" s="19" t="s">
        <v>170</v>
      </c>
      <c r="B138" s="9" t="s">
        <v>532</v>
      </c>
    </row>
    <row r="139" spans="1:2" ht="25.5" x14ac:dyDescent="0.2">
      <c r="A139" s="19" t="s">
        <v>175</v>
      </c>
      <c r="B139" s="9" t="s">
        <v>424</v>
      </c>
    </row>
    <row r="140" spans="1:2" x14ac:dyDescent="0.2">
      <c r="A140" s="19" t="s">
        <v>176</v>
      </c>
      <c r="B140" s="9" t="s">
        <v>177</v>
      </c>
    </row>
    <row r="141" spans="1:2" x14ac:dyDescent="0.2">
      <c r="A141" s="19" t="s">
        <v>178</v>
      </c>
      <c r="B141" s="9" t="s">
        <v>179</v>
      </c>
    </row>
    <row r="142" spans="1:2" x14ac:dyDescent="0.2">
      <c r="A142" s="3" t="s">
        <v>171</v>
      </c>
      <c r="B142" s="4" t="s">
        <v>180</v>
      </c>
    </row>
    <row r="143" spans="1:2" ht="25.5" x14ac:dyDescent="0.2">
      <c r="A143" s="11" t="s">
        <v>181</v>
      </c>
      <c r="B143" s="12" t="s">
        <v>113</v>
      </c>
    </row>
    <row r="144" spans="1:2" ht="25.5" x14ac:dyDescent="0.2">
      <c r="A144" s="19" t="s">
        <v>182</v>
      </c>
      <c r="B144" s="9" t="s">
        <v>113</v>
      </c>
    </row>
    <row r="145" spans="1:2" x14ac:dyDescent="0.2">
      <c r="A145" s="11" t="s">
        <v>183</v>
      </c>
      <c r="B145" s="12" t="s">
        <v>114</v>
      </c>
    </row>
    <row r="146" spans="1:2" ht="25.5" x14ac:dyDescent="0.2">
      <c r="A146" s="19" t="s">
        <v>184</v>
      </c>
      <c r="B146" s="9" t="s">
        <v>115</v>
      </c>
    </row>
    <row r="147" spans="1:2" ht="25.5" x14ac:dyDescent="0.2">
      <c r="A147" s="19" t="s">
        <v>185</v>
      </c>
      <c r="B147" s="9" t="s">
        <v>118</v>
      </c>
    </row>
    <row r="148" spans="1:2" ht="25.5" x14ac:dyDescent="0.2">
      <c r="A148" s="19" t="s">
        <v>186</v>
      </c>
      <c r="B148" s="9" t="s">
        <v>116</v>
      </c>
    </row>
    <row r="149" spans="1:2" ht="25.5" x14ac:dyDescent="0.2">
      <c r="A149" s="19" t="s">
        <v>187</v>
      </c>
      <c r="B149" s="9" t="s">
        <v>117</v>
      </c>
    </row>
    <row r="150" spans="1:2" ht="25.5" x14ac:dyDescent="0.2">
      <c r="A150" s="19" t="s">
        <v>188</v>
      </c>
      <c r="B150" s="9" t="s">
        <v>436</v>
      </c>
    </row>
    <row r="151" spans="1:2" x14ac:dyDescent="0.2">
      <c r="A151" s="11" t="s">
        <v>189</v>
      </c>
      <c r="B151" s="12" t="s">
        <v>536</v>
      </c>
    </row>
    <row r="152" spans="1:2" ht="114.75" x14ac:dyDescent="0.2">
      <c r="A152" s="3" t="s">
        <v>190</v>
      </c>
      <c r="B152" s="4" t="s">
        <v>610</v>
      </c>
    </row>
    <row r="153" spans="1:2" ht="38.25" x14ac:dyDescent="0.2">
      <c r="A153" s="19" t="s">
        <v>191</v>
      </c>
      <c r="B153" s="9" t="s">
        <v>537</v>
      </c>
    </row>
    <row r="154" spans="1:2" x14ac:dyDescent="0.2">
      <c r="A154" s="19" t="s">
        <v>284</v>
      </c>
      <c r="B154" s="9" t="s">
        <v>538</v>
      </c>
    </row>
    <row r="155" spans="1:2" ht="25.5" x14ac:dyDescent="0.2">
      <c r="A155" s="19" t="s">
        <v>285</v>
      </c>
      <c r="B155" s="9" t="s">
        <v>539</v>
      </c>
    </row>
    <row r="156" spans="1:2" x14ac:dyDescent="0.2">
      <c r="A156" s="19" t="s">
        <v>286</v>
      </c>
      <c r="B156" s="9" t="s">
        <v>540</v>
      </c>
    </row>
    <row r="157" spans="1:2" x14ac:dyDescent="0.2">
      <c r="A157" s="19" t="s">
        <v>550</v>
      </c>
      <c r="B157" s="9" t="s">
        <v>395</v>
      </c>
    </row>
    <row r="158" spans="1:2" x14ac:dyDescent="0.2">
      <c r="A158" s="19" t="s">
        <v>551</v>
      </c>
      <c r="B158" s="9" t="s">
        <v>535</v>
      </c>
    </row>
    <row r="159" spans="1:2" ht="25.5" x14ac:dyDescent="0.2">
      <c r="A159" s="19" t="s">
        <v>552</v>
      </c>
      <c r="B159" s="9" t="s">
        <v>558</v>
      </c>
    </row>
    <row r="160" spans="1:2" ht="25.5" x14ac:dyDescent="0.2">
      <c r="A160" s="19" t="s">
        <v>553</v>
      </c>
      <c r="B160" s="9" t="s">
        <v>555</v>
      </c>
    </row>
    <row r="161" spans="1:2" x14ac:dyDescent="0.2">
      <c r="A161" s="19" t="s">
        <v>554</v>
      </c>
      <c r="B161" s="9" t="s">
        <v>556</v>
      </c>
    </row>
    <row r="162" spans="1:2" ht="38.25" x14ac:dyDescent="0.2">
      <c r="A162" s="19" t="s">
        <v>601</v>
      </c>
      <c r="B162" s="9" t="s">
        <v>561</v>
      </c>
    </row>
    <row r="163" spans="1:2" ht="25.5" x14ac:dyDescent="0.2">
      <c r="A163" s="3" t="s">
        <v>192</v>
      </c>
      <c r="B163" s="4" t="s">
        <v>579</v>
      </c>
    </row>
    <row r="164" spans="1:2" ht="25.5" x14ac:dyDescent="0.2">
      <c r="A164" s="19" t="s">
        <v>287</v>
      </c>
      <c r="B164" s="9" t="s">
        <v>580</v>
      </c>
    </row>
    <row r="165" spans="1:2" ht="38.25" x14ac:dyDescent="0.2">
      <c r="A165" s="19" t="s">
        <v>466</v>
      </c>
      <c r="B165" s="9" t="s">
        <v>581</v>
      </c>
    </row>
    <row r="166" spans="1:2" ht="38.25" x14ac:dyDescent="0.2">
      <c r="A166" s="19" t="s">
        <v>467</v>
      </c>
      <c r="B166" s="9" t="s">
        <v>582</v>
      </c>
    </row>
    <row r="167" spans="1:2" x14ac:dyDescent="0.2">
      <c r="A167" s="19" t="s">
        <v>288</v>
      </c>
      <c r="B167" s="9" t="s">
        <v>541</v>
      </c>
    </row>
    <row r="168" spans="1:2" x14ac:dyDescent="0.2">
      <c r="A168" s="19" t="s">
        <v>464</v>
      </c>
      <c r="B168" s="9" t="s">
        <v>542</v>
      </c>
    </row>
    <row r="169" spans="1:2" x14ac:dyDescent="0.2">
      <c r="A169" s="19" t="s">
        <v>465</v>
      </c>
      <c r="B169" s="9" t="s">
        <v>543</v>
      </c>
    </row>
    <row r="170" spans="1:2" x14ac:dyDescent="0.2">
      <c r="A170" s="19" t="s">
        <v>289</v>
      </c>
      <c r="B170" s="9" t="s">
        <v>544</v>
      </c>
    </row>
    <row r="171" spans="1:2" x14ac:dyDescent="0.2">
      <c r="A171" s="19" t="s">
        <v>290</v>
      </c>
      <c r="B171" s="9" t="s">
        <v>545</v>
      </c>
    </row>
    <row r="172" spans="1:2" x14ac:dyDescent="0.2">
      <c r="A172" s="19" t="s">
        <v>468</v>
      </c>
      <c r="B172" s="9" t="s">
        <v>546</v>
      </c>
    </row>
    <row r="173" spans="1:2" x14ac:dyDescent="0.2">
      <c r="A173" s="19" t="s">
        <v>469</v>
      </c>
      <c r="B173" s="9" t="s">
        <v>547</v>
      </c>
    </row>
    <row r="174" spans="1:2" x14ac:dyDescent="0.2">
      <c r="A174" s="19" t="s">
        <v>291</v>
      </c>
      <c r="B174" s="9" t="s">
        <v>90</v>
      </c>
    </row>
    <row r="175" spans="1:2" x14ac:dyDescent="0.2">
      <c r="A175" s="19" t="s">
        <v>292</v>
      </c>
      <c r="B175" s="9" t="s">
        <v>548</v>
      </c>
    </row>
    <row r="176" spans="1:2" x14ac:dyDescent="0.2">
      <c r="A176" s="19" t="s">
        <v>557</v>
      </c>
      <c r="B176" s="10" t="s">
        <v>396</v>
      </c>
    </row>
    <row r="177" spans="1:2" x14ac:dyDescent="0.2">
      <c r="A177" s="3" t="s">
        <v>193</v>
      </c>
      <c r="B177" s="4" t="s">
        <v>549</v>
      </c>
    </row>
    <row r="178" spans="1:2" x14ac:dyDescent="0.2">
      <c r="A178" s="3" t="s">
        <v>394</v>
      </c>
      <c r="B178" s="4" t="s">
        <v>439</v>
      </c>
    </row>
    <row r="179" spans="1:2" x14ac:dyDescent="0.2">
      <c r="A179" s="19" t="s">
        <v>591</v>
      </c>
      <c r="B179" s="9" t="s">
        <v>442</v>
      </c>
    </row>
    <row r="180" spans="1:2" x14ac:dyDescent="0.2">
      <c r="A180" s="19" t="s">
        <v>592</v>
      </c>
      <c r="B180" s="9" t="s">
        <v>443</v>
      </c>
    </row>
    <row r="181" spans="1:2" x14ac:dyDescent="0.2">
      <c r="A181" s="19" t="s">
        <v>593</v>
      </c>
      <c r="B181" s="9" t="s">
        <v>594</v>
      </c>
    </row>
    <row r="182" spans="1:2" ht="51" x14ac:dyDescent="0.2">
      <c r="A182" s="3" t="s">
        <v>58</v>
      </c>
      <c r="B182" s="4" t="s">
        <v>563</v>
      </c>
    </row>
    <row r="183" spans="1:2" x14ac:dyDescent="0.2">
      <c r="A183" s="19" t="s">
        <v>603</v>
      </c>
      <c r="B183" s="9" t="s">
        <v>609</v>
      </c>
    </row>
    <row r="184" spans="1:2" x14ac:dyDescent="0.2">
      <c r="A184" s="19" t="s">
        <v>470</v>
      </c>
      <c r="B184" s="9" t="s">
        <v>471</v>
      </c>
    </row>
    <row r="185" spans="1:2" x14ac:dyDescent="0.2">
      <c r="A185" s="3" t="s">
        <v>8</v>
      </c>
      <c r="B185" s="4" t="s">
        <v>69</v>
      </c>
    </row>
    <row r="186" spans="1:2" x14ac:dyDescent="0.2">
      <c r="A186" s="11" t="s">
        <v>59</v>
      </c>
      <c r="B186" s="12" t="s">
        <v>583</v>
      </c>
    </row>
    <row r="187" spans="1:2" x14ac:dyDescent="0.2">
      <c r="A187" s="22" t="s">
        <v>519</v>
      </c>
      <c r="B187" s="23"/>
    </row>
    <row r="188" spans="1:2" x14ac:dyDescent="0.2">
      <c r="A188" s="19" t="s">
        <v>520</v>
      </c>
      <c r="B188" s="9" t="s">
        <v>128</v>
      </c>
    </row>
    <row r="189" spans="1:2" x14ac:dyDescent="0.2">
      <c r="A189" s="19" t="s">
        <v>521</v>
      </c>
      <c r="B189" s="9" t="s">
        <v>129</v>
      </c>
    </row>
    <row r="190" spans="1:2" ht="25.5" x14ac:dyDescent="0.2">
      <c r="A190" s="19" t="s">
        <v>522</v>
      </c>
      <c r="B190" s="9" t="s">
        <v>131</v>
      </c>
    </row>
    <row r="191" spans="1:2" ht="38.25" x14ac:dyDescent="0.2">
      <c r="A191" s="19" t="s">
        <v>523</v>
      </c>
      <c r="B191" s="9" t="s">
        <v>130</v>
      </c>
    </row>
    <row r="192" spans="1:2" ht="25.5" x14ac:dyDescent="0.2">
      <c r="A192" s="19" t="s">
        <v>524</v>
      </c>
      <c r="B192" s="9" t="s">
        <v>140</v>
      </c>
    </row>
    <row r="193" spans="1:2" ht="25.5" x14ac:dyDescent="0.2">
      <c r="A193" s="19" t="s">
        <v>525</v>
      </c>
      <c r="B193" s="9" t="s">
        <v>427</v>
      </c>
    </row>
    <row r="194" spans="1:2" x14ac:dyDescent="0.2">
      <c r="A194" s="19" t="s">
        <v>526</v>
      </c>
      <c r="B194" s="9" t="s">
        <v>440</v>
      </c>
    </row>
    <row r="195" spans="1:2" x14ac:dyDescent="0.2">
      <c r="A195" s="3" t="s">
        <v>194</v>
      </c>
      <c r="B195" s="4" t="s">
        <v>595</v>
      </c>
    </row>
    <row r="196" spans="1:2" ht="38.25" x14ac:dyDescent="0.2">
      <c r="A196" s="19" t="s">
        <v>195</v>
      </c>
      <c r="B196" s="9" t="s">
        <v>196</v>
      </c>
    </row>
    <row r="197" spans="1:2" ht="25.5" x14ac:dyDescent="0.2">
      <c r="A197" s="19" t="s">
        <v>293</v>
      </c>
      <c r="B197" s="9" t="s">
        <v>91</v>
      </c>
    </row>
    <row r="198" spans="1:2" ht="38.25" x14ac:dyDescent="0.2">
      <c r="A198" s="19" t="s">
        <v>294</v>
      </c>
      <c r="B198" s="9" t="s">
        <v>92</v>
      </c>
    </row>
    <row r="199" spans="1:2" x14ac:dyDescent="0.2">
      <c r="A199" s="19" t="s">
        <v>295</v>
      </c>
      <c r="B199" s="9" t="s">
        <v>142</v>
      </c>
    </row>
    <row r="200" spans="1:2" x14ac:dyDescent="0.2">
      <c r="A200" s="3" t="s">
        <v>296</v>
      </c>
      <c r="B200" s="4" t="s">
        <v>596</v>
      </c>
    </row>
    <row r="201" spans="1:2" x14ac:dyDescent="0.2">
      <c r="A201" s="19" t="s">
        <v>297</v>
      </c>
      <c r="B201" s="9" t="s">
        <v>9</v>
      </c>
    </row>
    <row r="202" spans="1:2" x14ac:dyDescent="0.2">
      <c r="A202" s="19" t="s">
        <v>298</v>
      </c>
      <c r="B202" s="9" t="s">
        <v>10</v>
      </c>
    </row>
    <row r="203" spans="1:2" x14ac:dyDescent="0.2">
      <c r="A203" s="19" t="s">
        <v>299</v>
      </c>
      <c r="B203" s="9" t="s">
        <v>11</v>
      </c>
    </row>
    <row r="204" spans="1:2" x14ac:dyDescent="0.2">
      <c r="A204" s="19" t="s">
        <v>300</v>
      </c>
      <c r="B204" s="9" t="s">
        <v>12</v>
      </c>
    </row>
    <row r="205" spans="1:2" ht="25.5" x14ac:dyDescent="0.2">
      <c r="A205" s="11" t="s">
        <v>301</v>
      </c>
      <c r="B205" s="12" t="s">
        <v>569</v>
      </c>
    </row>
    <row r="206" spans="1:2" x14ac:dyDescent="0.2">
      <c r="A206" s="3" t="s">
        <v>302</v>
      </c>
      <c r="B206" s="4" t="s">
        <v>611</v>
      </c>
    </row>
    <row r="207" spans="1:2" ht="25.5" x14ac:dyDescent="0.2">
      <c r="A207" s="19" t="s">
        <v>336</v>
      </c>
      <c r="B207" s="9" t="s">
        <v>93</v>
      </c>
    </row>
    <row r="208" spans="1:2" x14ac:dyDescent="0.2">
      <c r="A208" s="19" t="s">
        <v>472</v>
      </c>
      <c r="B208" s="9" t="s">
        <v>444</v>
      </c>
    </row>
    <row r="209" spans="1:2" ht="38.25" x14ac:dyDescent="0.2">
      <c r="A209" s="19" t="s">
        <v>473</v>
      </c>
      <c r="B209" s="9" t="s">
        <v>474</v>
      </c>
    </row>
    <row r="210" spans="1:2" x14ac:dyDescent="0.2">
      <c r="A210" s="19" t="s">
        <v>337</v>
      </c>
      <c r="B210" s="9" t="s">
        <v>15</v>
      </c>
    </row>
    <row r="211" spans="1:2" ht="38.25" x14ac:dyDescent="0.2">
      <c r="A211" s="3" t="s">
        <v>303</v>
      </c>
      <c r="B211" s="4" t="s">
        <v>597</v>
      </c>
    </row>
    <row r="212" spans="1:2" x14ac:dyDescent="0.2">
      <c r="A212" s="19" t="s">
        <v>338</v>
      </c>
      <c r="B212" s="9" t="s">
        <v>13</v>
      </c>
    </row>
    <row r="213" spans="1:2" x14ac:dyDescent="0.2">
      <c r="A213" s="19" t="s">
        <v>339</v>
      </c>
      <c r="B213" s="9" t="s">
        <v>14</v>
      </c>
    </row>
    <row r="214" spans="1:2" ht="25.5" x14ac:dyDescent="0.2">
      <c r="A214" s="19" t="s">
        <v>340</v>
      </c>
      <c r="B214" s="9" t="s">
        <v>108</v>
      </c>
    </row>
    <row r="215" spans="1:2" x14ac:dyDescent="0.2">
      <c r="A215" s="19" t="s">
        <v>341</v>
      </c>
      <c r="B215" s="9" t="s">
        <v>42</v>
      </c>
    </row>
    <row r="216" spans="1:2" x14ac:dyDescent="0.2">
      <c r="A216" s="3" t="s">
        <v>304</v>
      </c>
      <c r="B216" s="4" t="s">
        <v>141</v>
      </c>
    </row>
    <row r="217" spans="1:2" x14ac:dyDescent="0.2">
      <c r="A217" s="3" t="s">
        <v>342</v>
      </c>
      <c r="B217" s="4" t="s">
        <v>598</v>
      </c>
    </row>
    <row r="218" spans="1:2" x14ac:dyDescent="0.2">
      <c r="A218" s="19" t="s">
        <v>343</v>
      </c>
      <c r="B218" s="9" t="s">
        <v>33</v>
      </c>
    </row>
    <row r="219" spans="1:2" x14ac:dyDescent="0.2">
      <c r="A219" s="19" t="s">
        <v>344</v>
      </c>
      <c r="B219" s="9" t="s">
        <v>17</v>
      </c>
    </row>
    <row r="220" spans="1:2" x14ac:dyDescent="0.2">
      <c r="A220" s="3" t="s">
        <v>382</v>
      </c>
      <c r="B220" s="4" t="s">
        <v>383</v>
      </c>
    </row>
    <row r="221" spans="1:2" x14ac:dyDescent="0.2">
      <c r="A221" s="11" t="s">
        <v>305</v>
      </c>
      <c r="B221" s="12" t="s">
        <v>559</v>
      </c>
    </row>
    <row r="222" spans="1:2" x14ac:dyDescent="0.2">
      <c r="A222" s="3" t="s">
        <v>306</v>
      </c>
      <c r="B222" s="4" t="s">
        <v>599</v>
      </c>
    </row>
    <row r="223" spans="1:2" ht="76.5" x14ac:dyDescent="0.2">
      <c r="A223" s="19" t="s">
        <v>475</v>
      </c>
      <c r="B223" s="9" t="s">
        <v>494</v>
      </c>
    </row>
    <row r="224" spans="1:2" ht="25.5" x14ac:dyDescent="0.2">
      <c r="A224" s="19" t="s">
        <v>476</v>
      </c>
      <c r="B224" s="9" t="s">
        <v>94</v>
      </c>
    </row>
    <row r="225" spans="1:2" ht="25.5" x14ac:dyDescent="0.2">
      <c r="A225" s="19" t="s">
        <v>571</v>
      </c>
      <c r="B225" s="9" t="s">
        <v>95</v>
      </c>
    </row>
    <row r="226" spans="1:2" x14ac:dyDescent="0.2">
      <c r="A226" s="19" t="s">
        <v>572</v>
      </c>
      <c r="B226" s="9" t="s">
        <v>60</v>
      </c>
    </row>
    <row r="227" spans="1:2" x14ac:dyDescent="0.2">
      <c r="A227" s="3" t="s">
        <v>307</v>
      </c>
      <c r="B227" s="4" t="s">
        <v>19</v>
      </c>
    </row>
    <row r="228" spans="1:2" x14ac:dyDescent="0.2">
      <c r="A228" s="3" t="s">
        <v>308</v>
      </c>
      <c r="B228" s="4" t="s">
        <v>197</v>
      </c>
    </row>
    <row r="229" spans="1:2" x14ac:dyDescent="0.2">
      <c r="A229" s="3" t="s">
        <v>309</v>
      </c>
      <c r="B229" s="4" t="s">
        <v>50</v>
      </c>
    </row>
    <row r="230" spans="1:2" x14ac:dyDescent="0.2">
      <c r="A230" s="11" t="s">
        <v>310</v>
      </c>
      <c r="B230" s="12" t="s">
        <v>560</v>
      </c>
    </row>
    <row r="231" spans="1:2" x14ac:dyDescent="0.2">
      <c r="A231" s="3" t="s">
        <v>345</v>
      </c>
      <c r="B231" s="4" t="s">
        <v>96</v>
      </c>
    </row>
    <row r="232" spans="1:2" x14ac:dyDescent="0.2">
      <c r="A232" s="3" t="s">
        <v>346</v>
      </c>
      <c r="B232" s="4" t="s">
        <v>27</v>
      </c>
    </row>
    <row r="233" spans="1:2" x14ac:dyDescent="0.2">
      <c r="A233" s="3" t="s">
        <v>347</v>
      </c>
      <c r="B233" s="4" t="s">
        <v>20</v>
      </c>
    </row>
    <row r="234" spans="1:2" x14ac:dyDescent="0.2">
      <c r="A234" s="3" t="s">
        <v>348</v>
      </c>
      <c r="B234" s="4" t="s">
        <v>21</v>
      </c>
    </row>
    <row r="235" spans="1:2" x14ac:dyDescent="0.2">
      <c r="A235" s="3" t="s">
        <v>349</v>
      </c>
      <c r="B235" s="4" t="s">
        <v>97</v>
      </c>
    </row>
    <row r="236" spans="1:2" x14ac:dyDescent="0.2">
      <c r="A236" s="3" t="s">
        <v>350</v>
      </c>
      <c r="B236" s="4" t="s">
        <v>22</v>
      </c>
    </row>
    <row r="237" spans="1:2" x14ac:dyDescent="0.2">
      <c r="A237" s="3" t="s">
        <v>351</v>
      </c>
      <c r="B237" s="4" t="s">
        <v>41</v>
      </c>
    </row>
    <row r="238" spans="1:2" x14ac:dyDescent="0.2">
      <c r="A238" s="3" t="s">
        <v>352</v>
      </c>
      <c r="B238" s="4" t="s">
        <v>437</v>
      </c>
    </row>
    <row r="239" spans="1:2" x14ac:dyDescent="0.2">
      <c r="A239" s="3" t="s">
        <v>353</v>
      </c>
      <c r="B239" s="4" t="s">
        <v>23</v>
      </c>
    </row>
    <row r="240" spans="1:2" x14ac:dyDescent="0.2">
      <c r="A240" s="3" t="s">
        <v>354</v>
      </c>
      <c r="B240" s="4" t="s">
        <v>28</v>
      </c>
    </row>
    <row r="241" spans="1:2" ht="25.5" x14ac:dyDescent="0.2">
      <c r="A241" s="3" t="s">
        <v>355</v>
      </c>
      <c r="B241" s="4" t="s">
        <v>24</v>
      </c>
    </row>
    <row r="242" spans="1:2" x14ac:dyDescent="0.2">
      <c r="A242" s="3" t="s">
        <v>356</v>
      </c>
      <c r="B242" s="4" t="s">
        <v>30</v>
      </c>
    </row>
    <row r="243" spans="1:2" ht="25.5" x14ac:dyDescent="0.2">
      <c r="A243" s="3" t="s">
        <v>357</v>
      </c>
      <c r="B243" s="4" t="s">
        <v>25</v>
      </c>
    </row>
    <row r="244" spans="1:2" x14ac:dyDescent="0.2">
      <c r="A244" s="3" t="s">
        <v>358</v>
      </c>
      <c r="B244" s="4" t="s">
        <v>29</v>
      </c>
    </row>
    <row r="245" spans="1:2" x14ac:dyDescent="0.2">
      <c r="A245" s="3" t="s">
        <v>359</v>
      </c>
      <c r="B245" s="4" t="s">
        <v>438</v>
      </c>
    </row>
    <row r="246" spans="1:2" x14ac:dyDescent="0.2">
      <c r="A246" s="3" t="s">
        <v>360</v>
      </c>
      <c r="B246" s="4" t="s">
        <v>49</v>
      </c>
    </row>
    <row r="247" spans="1:2" x14ac:dyDescent="0.2">
      <c r="A247" s="3" t="s">
        <v>361</v>
      </c>
      <c r="B247" s="4" t="s">
        <v>26</v>
      </c>
    </row>
    <row r="248" spans="1:2" x14ac:dyDescent="0.2">
      <c r="A248" s="3" t="s">
        <v>362</v>
      </c>
      <c r="B248" s="4" t="s">
        <v>99</v>
      </c>
    </row>
    <row r="249" spans="1:2" x14ac:dyDescent="0.2">
      <c r="A249" s="3" t="s">
        <v>363</v>
      </c>
      <c r="B249" s="4" t="s">
        <v>100</v>
      </c>
    </row>
    <row r="250" spans="1:2" x14ac:dyDescent="0.2">
      <c r="A250" s="3" t="s">
        <v>364</v>
      </c>
      <c r="B250" s="4" t="s">
        <v>600</v>
      </c>
    </row>
    <row r="251" spans="1:2" x14ac:dyDescent="0.2">
      <c r="A251" s="3" t="s">
        <v>365</v>
      </c>
      <c r="B251" s="4" t="s">
        <v>18</v>
      </c>
    </row>
    <row r="252" spans="1:2" x14ac:dyDescent="0.2">
      <c r="A252" s="3" t="s">
        <v>366</v>
      </c>
      <c r="B252" s="4" t="s">
        <v>105</v>
      </c>
    </row>
    <row r="253" spans="1:2" x14ac:dyDescent="0.2">
      <c r="A253" s="3" t="s">
        <v>367</v>
      </c>
      <c r="B253" s="4" t="s">
        <v>102</v>
      </c>
    </row>
    <row r="254" spans="1:2" x14ac:dyDescent="0.2">
      <c r="A254" s="3" t="s">
        <v>368</v>
      </c>
      <c r="B254" s="4" t="s">
        <v>133</v>
      </c>
    </row>
    <row r="255" spans="1:2" x14ac:dyDescent="0.2">
      <c r="A255" s="3" t="s">
        <v>369</v>
      </c>
      <c r="B255" s="4" t="s">
        <v>134</v>
      </c>
    </row>
    <row r="256" spans="1:2" x14ac:dyDescent="0.2">
      <c r="A256" s="3" t="s">
        <v>370</v>
      </c>
      <c r="B256" s="4" t="s">
        <v>198</v>
      </c>
    </row>
    <row r="257" spans="1:2" x14ac:dyDescent="0.2">
      <c r="A257" s="19" t="s">
        <v>527</v>
      </c>
      <c r="B257" s="9" t="s">
        <v>5</v>
      </c>
    </row>
    <row r="258" spans="1:2" x14ac:dyDescent="0.2">
      <c r="A258" s="19" t="s">
        <v>528</v>
      </c>
      <c r="B258" s="9" t="s">
        <v>103</v>
      </c>
    </row>
    <row r="259" spans="1:2" x14ac:dyDescent="0.2">
      <c r="A259" s="19" t="s">
        <v>529</v>
      </c>
      <c r="B259" s="9" t="s">
        <v>104</v>
      </c>
    </row>
    <row r="260" spans="1:2" x14ac:dyDescent="0.2">
      <c r="A260" s="3" t="s">
        <v>311</v>
      </c>
      <c r="B260" s="4" t="s">
        <v>200</v>
      </c>
    </row>
    <row r="261" spans="1:2" ht="25.5" x14ac:dyDescent="0.2">
      <c r="A261" s="19" t="s">
        <v>312</v>
      </c>
      <c r="B261" s="9" t="s">
        <v>98</v>
      </c>
    </row>
    <row r="262" spans="1:2" x14ac:dyDescent="0.2">
      <c r="A262" s="19" t="s">
        <v>313</v>
      </c>
      <c r="B262" s="9" t="s">
        <v>101</v>
      </c>
    </row>
    <row r="263" spans="1:2" x14ac:dyDescent="0.2">
      <c r="A263" s="19" t="s">
        <v>371</v>
      </c>
      <c r="B263" s="9" t="s">
        <v>16</v>
      </c>
    </row>
    <row r="264" spans="1:2" x14ac:dyDescent="0.2">
      <c r="A264" s="19" t="s">
        <v>372</v>
      </c>
      <c r="B264" s="9" t="s">
        <v>43</v>
      </c>
    </row>
    <row r="265" spans="1:2" ht="25.5" x14ac:dyDescent="0.2">
      <c r="A265" s="3" t="s">
        <v>314</v>
      </c>
      <c r="B265" s="4" t="s">
        <v>106</v>
      </c>
    </row>
    <row r="266" spans="1:2" ht="25.5" x14ac:dyDescent="0.2">
      <c r="A266" s="11" t="s">
        <v>315</v>
      </c>
      <c r="B266" s="12" t="s">
        <v>71</v>
      </c>
    </row>
    <row r="267" spans="1:2" ht="25.5" x14ac:dyDescent="0.2">
      <c r="A267" s="19" t="s">
        <v>316</v>
      </c>
      <c r="B267" s="9" t="s">
        <v>34</v>
      </c>
    </row>
    <row r="268" spans="1:2" ht="25.5" x14ac:dyDescent="0.2">
      <c r="A268" s="19" t="s">
        <v>317</v>
      </c>
      <c r="B268" s="9" t="s">
        <v>35</v>
      </c>
    </row>
    <row r="269" spans="1:2" ht="25.5" x14ac:dyDescent="0.2">
      <c r="A269" s="19" t="s">
        <v>318</v>
      </c>
      <c r="B269" s="9" t="s">
        <v>44</v>
      </c>
    </row>
    <row r="270" spans="1:2" ht="25.5" x14ac:dyDescent="0.2">
      <c r="A270" s="19" t="s">
        <v>319</v>
      </c>
      <c r="B270" s="24" t="s">
        <v>36</v>
      </c>
    </row>
    <row r="271" spans="1:2" x14ac:dyDescent="0.2">
      <c r="A271" s="11" t="s">
        <v>320</v>
      </c>
      <c r="B271" s="12" t="s">
        <v>70</v>
      </c>
    </row>
    <row r="272" spans="1:2" x14ac:dyDescent="0.2">
      <c r="A272" s="19" t="s">
        <v>321</v>
      </c>
      <c r="B272" s="9" t="s">
        <v>70</v>
      </c>
    </row>
    <row r="273" spans="1:2" x14ac:dyDescent="0.2">
      <c r="A273" s="11" t="s">
        <v>322</v>
      </c>
      <c r="B273" s="12" t="s">
        <v>76</v>
      </c>
    </row>
    <row r="274" spans="1:2" x14ac:dyDescent="0.2">
      <c r="A274" s="19" t="s">
        <v>323</v>
      </c>
      <c r="B274" s="9" t="s">
        <v>76</v>
      </c>
    </row>
    <row r="275" spans="1:2" x14ac:dyDescent="0.2">
      <c r="A275" s="3" t="s">
        <v>324</v>
      </c>
      <c r="B275" s="4" t="s">
        <v>199</v>
      </c>
    </row>
    <row r="276" spans="1:2" x14ac:dyDescent="0.2">
      <c r="A276" s="19" t="s">
        <v>325</v>
      </c>
      <c r="B276" s="9" t="s">
        <v>72</v>
      </c>
    </row>
    <row r="277" spans="1:2" x14ac:dyDescent="0.2">
      <c r="A277" s="3" t="s">
        <v>326</v>
      </c>
      <c r="B277" s="4" t="s">
        <v>73</v>
      </c>
    </row>
    <row r="278" spans="1:2" x14ac:dyDescent="0.2">
      <c r="A278" s="20" t="s">
        <v>327</v>
      </c>
      <c r="B278" s="10" t="s">
        <v>73</v>
      </c>
    </row>
    <row r="279" spans="1:2" ht="38.25" x14ac:dyDescent="0.2">
      <c r="A279" s="20" t="s">
        <v>328</v>
      </c>
      <c r="B279" s="10" t="s">
        <v>606</v>
      </c>
    </row>
    <row r="280" spans="1:2" x14ac:dyDescent="0.2">
      <c r="A280" s="20" t="s">
        <v>329</v>
      </c>
      <c r="B280" s="10" t="s">
        <v>46</v>
      </c>
    </row>
    <row r="281" spans="1:2" x14ac:dyDescent="0.2">
      <c r="A281" s="20" t="s">
        <v>397</v>
      </c>
      <c r="B281" s="10" t="s">
        <v>533</v>
      </c>
    </row>
    <row r="282" spans="1:2" x14ac:dyDescent="0.2">
      <c r="A282" s="20" t="s">
        <v>604</v>
      </c>
      <c r="B282" s="10" t="s">
        <v>605</v>
      </c>
    </row>
    <row r="283" spans="1:2" ht="25.5" x14ac:dyDescent="0.2">
      <c r="A283" s="11" t="s">
        <v>331</v>
      </c>
      <c r="B283" s="12" t="s">
        <v>379</v>
      </c>
    </row>
    <row r="284" spans="1:2" ht="25.5" x14ac:dyDescent="0.2">
      <c r="A284" s="3" t="s">
        <v>332</v>
      </c>
      <c r="B284" s="4" t="s">
        <v>588</v>
      </c>
    </row>
    <row r="285" spans="1:2" ht="25.5" x14ac:dyDescent="0.2">
      <c r="A285" s="3" t="s">
        <v>333</v>
      </c>
      <c r="B285" s="4" t="s">
        <v>589</v>
      </c>
    </row>
    <row r="286" spans="1:2" ht="25.5" x14ac:dyDescent="0.2">
      <c r="A286" s="3" t="s">
        <v>334</v>
      </c>
      <c r="B286" s="4" t="s">
        <v>590</v>
      </c>
    </row>
    <row r="287" spans="1:2" ht="38.25" x14ac:dyDescent="0.2">
      <c r="A287" s="3" t="s">
        <v>335</v>
      </c>
      <c r="B287" s="4" t="s">
        <v>585</v>
      </c>
    </row>
    <row r="288" spans="1:2" ht="25.5" x14ac:dyDescent="0.2">
      <c r="A288" s="3" t="s">
        <v>380</v>
      </c>
      <c r="B288" s="4" t="s">
        <v>586</v>
      </c>
    </row>
    <row r="289" spans="1:2" x14ac:dyDescent="0.2">
      <c r="A289" s="3" t="s">
        <v>381</v>
      </c>
      <c r="B289" s="4" t="s">
        <v>587</v>
      </c>
    </row>
    <row r="290" spans="1:2" ht="25.5" x14ac:dyDescent="0.2">
      <c r="A290" s="3" t="s">
        <v>330</v>
      </c>
      <c r="B290" s="4" t="s">
        <v>568</v>
      </c>
    </row>
    <row r="291" spans="1:2" x14ac:dyDescent="0.2">
      <c r="A291" s="19"/>
      <c r="B291" s="12" t="s">
        <v>450</v>
      </c>
    </row>
    <row r="292" spans="1:2" ht="38.25" x14ac:dyDescent="0.2">
      <c r="A292" s="11" t="s">
        <v>385</v>
      </c>
      <c r="B292" s="9" t="s">
        <v>584</v>
      </c>
    </row>
    <row r="293" spans="1:2" x14ac:dyDescent="0.2">
      <c r="A293" s="20" t="s">
        <v>386</v>
      </c>
      <c r="B293" s="9" t="s">
        <v>497</v>
      </c>
    </row>
    <row r="294" spans="1:2" x14ac:dyDescent="0.2">
      <c r="A294" s="19" t="s">
        <v>387</v>
      </c>
      <c r="B294" s="9" t="s">
        <v>107</v>
      </c>
    </row>
    <row r="295" spans="1:2" ht="51" x14ac:dyDescent="0.2">
      <c r="A295" s="20" t="s">
        <v>388</v>
      </c>
      <c r="B295" s="9" t="s">
        <v>498</v>
      </c>
    </row>
    <row r="296" spans="1:2" x14ac:dyDescent="0.2">
      <c r="A296" s="20" t="s">
        <v>389</v>
      </c>
      <c r="B296" s="9" t="s">
        <v>499</v>
      </c>
    </row>
    <row r="297" spans="1:2" ht="38.25" x14ac:dyDescent="0.2">
      <c r="A297" s="20" t="s">
        <v>390</v>
      </c>
      <c r="B297" s="10" t="s">
        <v>478</v>
      </c>
    </row>
    <row r="298" spans="1:2" ht="25.5" x14ac:dyDescent="0.2">
      <c r="A298" s="20" t="s">
        <v>490</v>
      </c>
      <c r="B298" s="10" t="s">
        <v>491</v>
      </c>
    </row>
    <row r="299" spans="1:2" ht="51" x14ac:dyDescent="0.2">
      <c r="A299" s="20" t="s">
        <v>492</v>
      </c>
      <c r="B299" s="10" t="s">
        <v>493</v>
      </c>
    </row>
    <row r="300" spans="1:2" ht="25.5" x14ac:dyDescent="0.2">
      <c r="A300" s="20" t="s">
        <v>391</v>
      </c>
      <c r="B300" s="10" t="s">
        <v>530</v>
      </c>
    </row>
    <row r="301" spans="1:2" ht="25.5" x14ac:dyDescent="0.2">
      <c r="A301" s="20" t="s">
        <v>392</v>
      </c>
      <c r="B301" s="10" t="s">
        <v>496</v>
      </c>
    </row>
    <row r="302" spans="1:2" x14ac:dyDescent="0.2">
      <c r="A302" s="20" t="s">
        <v>393</v>
      </c>
      <c r="B302" s="10" t="s">
        <v>398</v>
      </c>
    </row>
    <row r="303" spans="1:2" x14ac:dyDescent="0.2">
      <c r="A303" s="20" t="s">
        <v>399</v>
      </c>
      <c r="B303" s="10" t="s">
        <v>453</v>
      </c>
    </row>
    <row r="304" spans="1:2" x14ac:dyDescent="0.2">
      <c r="A304" s="20" t="s">
        <v>400</v>
      </c>
      <c r="B304" s="10" t="s">
        <v>489</v>
      </c>
    </row>
    <row r="305" spans="1:2" ht="25.5" x14ac:dyDescent="0.2">
      <c r="A305" s="20" t="s">
        <v>455</v>
      </c>
      <c r="B305" s="10" t="s">
        <v>501</v>
      </c>
    </row>
    <row r="306" spans="1:2" x14ac:dyDescent="0.2">
      <c r="A306" s="20" t="s">
        <v>456</v>
      </c>
      <c r="B306" s="10" t="s">
        <v>495</v>
      </c>
    </row>
    <row r="307" spans="1:2" x14ac:dyDescent="0.2">
      <c r="A307" s="20" t="s">
        <v>457</v>
      </c>
      <c r="B307" s="10" t="s">
        <v>446</v>
      </c>
    </row>
    <row r="308" spans="1:2" x14ac:dyDescent="0.2">
      <c r="A308" s="20" t="s">
        <v>487</v>
      </c>
      <c r="B308" s="10" t="s">
        <v>485</v>
      </c>
    </row>
    <row r="309" spans="1:2" x14ac:dyDescent="0.2">
      <c r="A309" s="20" t="s">
        <v>488</v>
      </c>
      <c r="B309" s="10" t="s">
        <v>486</v>
      </c>
    </row>
    <row r="310" spans="1:2" x14ac:dyDescent="0.2">
      <c r="A310" s="20" t="s">
        <v>458</v>
      </c>
      <c r="B310" s="10" t="s">
        <v>445</v>
      </c>
    </row>
    <row r="311" spans="1:2" x14ac:dyDescent="0.2">
      <c r="A311" s="20" t="s">
        <v>459</v>
      </c>
      <c r="B311" s="10" t="s">
        <v>452</v>
      </c>
    </row>
    <row r="312" spans="1:2" x14ac:dyDescent="0.2">
      <c r="A312" s="19"/>
      <c r="B312" s="12" t="s">
        <v>451</v>
      </c>
    </row>
    <row r="313" spans="1:2" ht="25.5" x14ac:dyDescent="0.2">
      <c r="A313" s="20" t="s">
        <v>460</v>
      </c>
      <c r="B313" s="10" t="s">
        <v>484</v>
      </c>
    </row>
    <row r="314" spans="1:2" x14ac:dyDescent="0.2">
      <c r="A314" s="20" t="s">
        <v>461</v>
      </c>
      <c r="B314" s="10" t="s">
        <v>448</v>
      </c>
    </row>
    <row r="315" spans="1:2" ht="25.5" x14ac:dyDescent="0.2">
      <c r="A315" s="20" t="s">
        <v>462</v>
      </c>
      <c r="B315" s="10" t="s">
        <v>449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Форма СВОР (2)</vt:lpstr>
      <vt:lpstr>Виды_работ</vt:lpstr>
      <vt:lpstr>Форма СВОР</vt:lpstr>
      <vt:lpstr>Классификатор</vt:lpstr>
      <vt:lpstr>'Форма СВОР'!Заголовки_для_печати</vt:lpstr>
      <vt:lpstr>'Форма СВОР (2)'!Заголовки_для_печати</vt:lpstr>
      <vt:lpstr>'Форма СВОР'!Область_печати</vt:lpstr>
      <vt:lpstr>'Форма СВОР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 Игорь Анатольевич</dc:creator>
  <cp:lastModifiedBy>Чижков Павел Леонидович</cp:lastModifiedBy>
  <cp:lastPrinted>2021-11-15T13:11:14Z</cp:lastPrinted>
  <dcterms:created xsi:type="dcterms:W3CDTF">2014-08-15T05:59:09Z</dcterms:created>
  <dcterms:modified xsi:type="dcterms:W3CDTF">2026-04-10T12:29:32Z</dcterms:modified>
</cp:coreProperties>
</file>