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dsinv.ru\root\userfolder\Shpakovskiy_pv\Desktop\"/>
    </mc:Choice>
  </mc:AlternateContent>
  <xr:revisionPtr revIDLastSave="0" documentId="13_ncr:1_{E160B1D9-02BD-4507-A2EC-C36108058F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7" i="1" l="1"/>
  <c r="F11" i="1"/>
  <c r="F32" i="1"/>
  <c r="F31" i="1"/>
  <c r="F35" i="1"/>
  <c r="F34" i="1" l="1"/>
  <c r="F30" i="1"/>
  <c r="F27" i="1"/>
  <c r="F28" i="1"/>
  <c r="F26" i="1"/>
  <c r="F24" i="1"/>
  <c r="F12" i="1" l="1"/>
  <c r="F22" i="1" l="1"/>
  <c r="F19" i="1" l="1"/>
  <c r="F20" i="1"/>
  <c r="F17" i="1" l="1"/>
  <c r="F16" i="1" l="1"/>
  <c r="F15" i="1" l="1"/>
  <c r="F14" i="1"/>
  <c r="F38" i="1" s="1"/>
  <c r="F39" i="1" s="1"/>
</calcChain>
</file>

<file path=xl/sharedStrings.xml><?xml version="1.0" encoding="utf-8"?>
<sst xmlns="http://schemas.openxmlformats.org/spreadsheetml/2006/main" count="69" uniqueCount="55">
  <si>
    <t>№ п/п</t>
  </si>
  <si>
    <t>Наименование работ</t>
  </si>
  <si>
    <t xml:space="preserve">Ед. изм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</si>
  <si>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Кол-во</t>
  </si>
  <si>
    <t>м3</t>
  </si>
  <si>
    <t>ВСЕГО, руб. с НДС</t>
  </si>
  <si>
    <t>м.п.</t>
  </si>
  <si>
    <t>м2</t>
  </si>
  <si>
    <t>шт</t>
  </si>
  <si>
    <t>Механизированная разработка грунта с ручной доработкой и погрузкой в автосамосвалы</t>
  </si>
  <si>
    <t>1</t>
  </si>
  <si>
    <t>2</t>
  </si>
  <si>
    <t>4</t>
  </si>
  <si>
    <t>6</t>
  </si>
  <si>
    <t>Расчет стоимости работ</t>
  </si>
  <si>
    <t>5</t>
  </si>
  <si>
    <r>
      <t xml:space="preserve">  </t>
    </r>
    <r>
      <rPr>
        <b/>
        <sz val="11"/>
        <rFont val="Times New Roman"/>
        <family val="1"/>
        <charset val="204"/>
      </rPr>
      <t>Приложение 1</t>
    </r>
    <r>
      <rPr>
        <sz val="11"/>
        <rFont val="Times New Roman"/>
        <family val="1"/>
        <charset val="204"/>
      </rPr>
      <t xml:space="preserve">
к Договору подряда № </t>
    </r>
    <r>
      <rPr>
        <sz val="11"/>
        <color rgb="FFFF0000"/>
        <rFont val="Times New Roman"/>
        <family val="1"/>
        <charset val="204"/>
      </rPr>
      <t xml:space="preserve"> от </t>
    </r>
  </si>
  <si>
    <t>КОММЕРЧЕСКОЕ ПРЕДЛОЖЕНИЕ</t>
  </si>
  <si>
    <r>
      <rPr>
        <b/>
        <u/>
        <sz val="28"/>
        <color theme="1"/>
        <rFont val="Times New Roman"/>
        <family val="1"/>
        <charset val="204"/>
      </rPr>
      <t>ООО "СЕТИ СТРОЙ"</t>
    </r>
    <r>
      <rPr>
        <b/>
        <sz val="24"/>
        <color theme="1"/>
        <rFont val="Times New Roman"/>
        <family val="1"/>
        <charset val="204"/>
      </rPr>
      <t xml:space="preserve">
</t>
    </r>
    <r>
      <rPr>
        <b/>
        <sz val="11"/>
        <color theme="1"/>
        <rFont val="Times New Roman"/>
        <family val="1"/>
        <charset val="204"/>
      </rPr>
      <t>109316, город Москва, Волгоградский пр-кт, д. 45 стр. 1, помещ. 1н/3 
ИНН 9722077136/ КПП 772201001</t>
    </r>
  </si>
  <si>
    <t xml:space="preserve">Разработка грунта вручную с шурфлением с погрузкой на автотранспорт </t>
  </si>
  <si>
    <t>Генеральный директор ООО "СЕТИ СТРОЙ"___________________ Адамов Е.М.</t>
  </si>
  <si>
    <t>Монтаж трубопровода ПЭ 110</t>
  </si>
  <si>
    <t>Разборка асфальто-бетонного покрытия с выозом и утилизацией отходов</t>
  </si>
  <si>
    <t>Восстановление асфальто-бетонного покрытия 180x0,20x200</t>
  </si>
  <si>
    <t>Засыпка траншей песком с уплотнением и трамбовкой (коэф.упл. 1,3)</t>
  </si>
  <si>
    <t>Очистка существующей камеры № 44110 от грунта</t>
  </si>
  <si>
    <t>в том числе НДС 22%</t>
  </si>
  <si>
    <t>Монтаж доп. колодца d1500</t>
  </si>
  <si>
    <t>Демонтажная вставка</t>
  </si>
  <si>
    <t>Объект: Многофункциональный офисный центр с подземной автостоянкой г. Москва, ЗАО, район Раменки, между ул. Лобачевского и платформой "Матвеевское"</t>
  </si>
  <si>
    <t>Временные сети наружного водопровода</t>
  </si>
  <si>
    <t xml:space="preserve">Основание: </t>
  </si>
  <si>
    <t>Устройство песчаного основания толщиной 100мм (под трубопровод)</t>
  </si>
  <si>
    <t>Монтаж помещения для размещения ВУ (3x2,5)</t>
  </si>
  <si>
    <t xml:space="preserve">Мобилизация			</t>
  </si>
  <si>
    <t>комплекс</t>
  </si>
  <si>
    <t xml:space="preserve">Подготовительные мероприятия	</t>
  </si>
  <si>
    <t>Подключение к существующей сети d300</t>
  </si>
  <si>
    <t>Устройство колодцев</t>
  </si>
  <si>
    <t>Устройство существующей камеры</t>
  </si>
  <si>
    <t xml:space="preserve">Разборка и восстановление покрытий </t>
  </si>
  <si>
    <t>Работы по устройству и креплению траншеи</t>
  </si>
  <si>
    <t>Земляные работы</t>
  </si>
  <si>
    <t>компл</t>
  </si>
  <si>
    <t xml:space="preserve">Устройство и разборка креплений стенок траншей с инвентарными щитами </t>
  </si>
  <si>
    <t>Стоимость, руб. с НДС 22%</t>
  </si>
  <si>
    <t>Цена за ед. с НДС 22%</t>
  </si>
  <si>
    <t>Разработка рабочей документации, согласование с Мосводоканалом.</t>
  </si>
  <si>
    <t>Монтаж водомерного узла</t>
  </si>
  <si>
    <r>
      <rPr>
        <b/>
        <i/>
        <sz val="11"/>
        <rFont val="Times New Roman"/>
        <family val="1"/>
        <charset val="204"/>
      </rPr>
      <t xml:space="preserve">Водомерная вставка со счетчиком Ду32:  </t>
    </r>
    <r>
      <rPr>
        <sz val="11"/>
        <rFont val="Times New Roman"/>
        <family val="1"/>
        <charset val="204"/>
      </rPr>
      <t xml:space="preserve">                      1. Счетчик крыльчатый Ду32 - 1шт                                        2. Фильтр магнитный муфтовый ФММ Ду32  - 1шт                 3. Сгон неоцинкованный d32 L=50мм (резьба-резьба) - 1шт                                                                      4. Сгон неоцинкованный d32 L=50мм (резьба-гладкий конец) - 2шт                                                                                5. Патрубок d32 L=100мм - 1шт</t>
    </r>
  </si>
  <si>
    <r>
      <rPr>
        <b/>
        <i/>
        <sz val="11"/>
        <rFont val="Times New Roman"/>
        <family val="1"/>
        <charset val="204"/>
      </rPr>
      <t xml:space="preserve">Водомерный узел с водомерной вставкой:    </t>
    </r>
    <r>
      <rPr>
        <sz val="11"/>
        <rFont val="Times New Roman"/>
        <family val="1"/>
        <charset val="204"/>
      </rPr>
      <t xml:space="preserve">               1. Задвижка чугунная клиновая DN50мм, L=150мм, PN=1,0 Мпа - 1шт                                                                2. Обратный клапан фланцевый Ду32 -1шт                               3. Переход 50x32 - 1шт                                                            4. Втулка под фланец ПЭ100+SDR17 d63x3,3                  5. Фланец накидной Ду50 - 2шт                                          6. Болт 16x80 с гайкой из нерж ст (12x18Н10Т) - 12шт              7. Прокладка резиновая - 2шт                                             8. Монометр - 1шт                                                                 9. Кран d25 - 1шт</t>
    </r>
  </si>
  <si>
    <t>Тройник чугунный 300x300x100</t>
  </si>
  <si>
    <t>Задвижка d100 (по требованию Мосводоканала)</t>
  </si>
  <si>
    <t>Гидравлические испытания трубопровода d110</t>
  </si>
  <si>
    <t xml:space="preserve">Получение направвления в РЭВС на договор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</si>
</sst>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_ ;[Red]\-#,##0.000\ "/>
    <numFmt numFmtId="165" formatCode="_-* #,##0.00_р_._-;\-* #,##0.00_р_._-;_-* &quot;-&quot;??_р_._-;_-@_-"/>
    <numFmt numFmtId="166" formatCode="#,##0.0"/>
    <numFmt numFmtId="167" formatCode="#,##0.00\ _₽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1"/>
      <charset val="204"/>
    </font>
    <font>
      <sz val="11"/>
      <name val="Times New Roman"/>
      <family val="1"/>
      <charset val="204"/>
    </font>
    <font>
      <i/>
      <sz val="12"/>
      <color rgb="FF0000FF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color rgb="FF0000FF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28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FCD5B4"/>
        <bgColor rgb="FF000000"/>
      </patternFill>
    </fill>
    <fill>
      <patternFill patternType="solid">
        <fgColor rgb="FFC6EFCE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6" fillId="4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center" wrapText="1"/>
    </xf>
    <xf numFmtId="0" fontId="10" fillId="0" borderId="0" xfId="0" applyFont="1"/>
    <xf numFmtId="164" fontId="9" fillId="0" borderId="5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0" xfId="0" applyFont="1" applyAlignment="1">
      <alignment horizontal="center" vertical="center"/>
    </xf>
    <xf numFmtId="0" fontId="12" fillId="0" borderId="0" xfId="0" applyFont="1"/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center" vertical="center" wrapText="1"/>
    </xf>
    <xf numFmtId="167" fontId="9" fillId="0" borderId="3" xfId="0" applyNumberFormat="1" applyFont="1" applyFill="1" applyBorder="1" applyAlignment="1">
      <alignment horizontal="center" vertical="center" wrapText="1"/>
    </xf>
    <xf numFmtId="167" fontId="9" fillId="0" borderId="5" xfId="0" applyNumberFormat="1" applyFont="1" applyBorder="1" applyAlignment="1">
      <alignment horizontal="center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64" fontId="6" fillId="0" borderId="10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167" fontId="9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49" fontId="17" fillId="0" borderId="10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164" fontId="9" fillId="3" borderId="1" xfId="0" applyNumberFormat="1" applyFont="1" applyFill="1" applyBorder="1" applyAlignment="1">
      <alignment horizontal="center"/>
    </xf>
    <xf numFmtId="167" fontId="9" fillId="3" borderId="1" xfId="0" applyNumberFormat="1" applyFont="1" applyFill="1" applyBorder="1" applyAlignment="1">
      <alignment horizontal="center"/>
    </xf>
    <xf numFmtId="0" fontId="5" fillId="3" borderId="2" xfId="0" applyFont="1" applyFill="1" applyBorder="1"/>
    <xf numFmtId="167" fontId="5" fillId="3" borderId="3" xfId="0" applyNumberFormat="1" applyFont="1" applyFill="1" applyBorder="1" applyAlignment="1">
      <alignment horizontal="center"/>
    </xf>
    <xf numFmtId="167" fontId="9" fillId="0" borderId="6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4" fontId="15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wrapText="1"/>
    </xf>
    <xf numFmtId="0" fontId="5" fillId="0" borderId="0" xfId="0" applyFont="1" applyAlignment="1"/>
    <xf numFmtId="167" fontId="9" fillId="0" borderId="17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167" fontId="9" fillId="0" borderId="8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7" fontId="18" fillId="0" borderId="8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left" vertical="center" wrapText="1"/>
    </xf>
    <xf numFmtId="167" fontId="9" fillId="0" borderId="21" xfId="0" applyNumberFormat="1" applyFont="1" applyFill="1" applyBorder="1" applyAlignment="1">
      <alignment horizontal="center" vertical="center" wrapText="1"/>
    </xf>
    <xf numFmtId="167" fontId="9" fillId="0" borderId="23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3" xfId="0" applyFont="1" applyFill="1" applyBorder="1" applyAlignment="1">
      <alignment horizontal="left" vertical="center" wrapText="1"/>
    </xf>
    <xf numFmtId="167" fontId="9" fillId="0" borderId="26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top" wrapText="1"/>
    </xf>
    <xf numFmtId="167" fontId="9" fillId="0" borderId="1" xfId="0" applyNumberFormat="1" applyFont="1" applyFill="1" applyBorder="1" applyAlignment="1">
      <alignment horizontal="left" vertical="center" wrapText="1"/>
    </xf>
    <xf numFmtId="167" fontId="9" fillId="0" borderId="26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20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right" vertical="top"/>
    </xf>
    <xf numFmtId="0" fontId="15" fillId="2" borderId="0" xfId="0" applyFont="1" applyFill="1" applyAlignment="1">
      <alignment horizontal="center" vertical="center" wrapText="1"/>
    </xf>
    <xf numFmtId="0" fontId="11" fillId="2" borderId="13" xfId="0" applyFont="1" applyFill="1" applyBorder="1" applyAlignment="1">
      <alignment horizontal="left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</cellXfs>
  <cellStyles count="4">
    <cellStyle name="Comma 146" xfId="3" xr:uid="{3E4CB2BB-63C4-41AC-96A6-82B771B699F5}"/>
    <cellStyle name="Обычный" xfId="0" builtinId="0"/>
    <cellStyle name="Обычный 2" xfId="2" xr:uid="{A46F2752-F023-43FA-80D4-6F606F10EA8C}"/>
    <cellStyle name="Хороший 2" xfId="1" xr:uid="{62B29240-B387-4051-B208-5B482FF2E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view="pageBreakPreview" zoomScaleNormal="90" zoomScaleSheetLayoutView="100" workbookViewId="0">
      <selection activeCell="F32" sqref="F32"/>
    </sheetView>
  </sheetViews>
  <sheetFormatPr defaultColWidth="9.140625" defaultRowHeight="15.75" x14ac:dyDescent="0.25"/>
  <cols>
    <col min="1" max="1" width="5.28515625" style="5" customWidth="1"/>
    <col min="2" max="2" width="50.140625" style="6" customWidth="1"/>
    <col min="3" max="3" width="9.28515625" style="51" customWidth="1"/>
    <col min="4" max="4" width="8.85546875" style="7" customWidth="1"/>
    <col min="5" max="5" width="12.42578125" style="7" customWidth="1"/>
    <col min="6" max="6" width="16.5703125" style="7" customWidth="1"/>
    <col min="7" max="16384" width="9.140625" style="1"/>
  </cols>
  <sheetData>
    <row r="1" spans="1:6" ht="74.25" customHeight="1" x14ac:dyDescent="0.25">
      <c r="A1" s="74" t="s">
        <v>18</v>
      </c>
      <c r="B1" s="74"/>
      <c r="C1" s="74"/>
      <c r="D1" s="74"/>
      <c r="E1" s="74"/>
      <c r="F1" s="74"/>
    </row>
    <row r="2" spans="1:6" ht="36.75" hidden="1" customHeight="1" x14ac:dyDescent="0.25">
      <c r="A2" s="75" t="s">
        <v>16</v>
      </c>
      <c r="B2" s="76"/>
      <c r="C2" s="76"/>
      <c r="D2" s="76"/>
      <c r="E2" s="76"/>
      <c r="F2" s="76"/>
    </row>
    <row r="3" spans="1:6" ht="36.75" hidden="1" customHeight="1" x14ac:dyDescent="0.3">
      <c r="A3" s="73" t="s">
        <v>14</v>
      </c>
      <c r="B3" s="73"/>
      <c r="C3" s="73"/>
      <c r="D3" s="73"/>
      <c r="E3" s="73"/>
      <c r="F3" s="73"/>
    </row>
    <row r="4" spans="1:6" s="2" customFormat="1" ht="22.5" x14ac:dyDescent="0.3">
      <c r="A4" s="73" t="s">
        <v>17</v>
      </c>
      <c r="B4" s="73"/>
      <c r="C4" s="73"/>
      <c r="D4" s="73"/>
      <c r="E4" s="73"/>
      <c r="F4" s="73"/>
    </row>
    <row r="5" spans="1:6" s="2" customFormat="1" ht="33" customHeight="1" x14ac:dyDescent="0.25">
      <c r="A5" s="77" t="s">
        <v>29</v>
      </c>
      <c r="B5" s="77"/>
      <c r="C5" s="77"/>
      <c r="D5" s="77"/>
      <c r="E5" s="77"/>
      <c r="F5" s="77"/>
    </row>
    <row r="6" spans="1:6" s="2" customFormat="1" ht="11.25" customHeight="1" x14ac:dyDescent="0.25">
      <c r="A6" s="82" t="s">
        <v>30</v>
      </c>
      <c r="B6" s="82"/>
      <c r="C6" s="82"/>
      <c r="D6" s="82"/>
      <c r="E6" s="82"/>
      <c r="F6" s="82"/>
    </row>
    <row r="7" spans="1:6" s="2" customFormat="1" ht="15" customHeight="1" thickBot="1" x14ac:dyDescent="0.3">
      <c r="A7" s="78" t="s">
        <v>31</v>
      </c>
      <c r="B7" s="78"/>
      <c r="C7" s="43"/>
      <c r="D7" s="21"/>
      <c r="E7" s="21"/>
      <c r="F7" s="21"/>
    </row>
    <row r="8" spans="1:6" s="16" customFormat="1" ht="52.5" customHeight="1" thickBot="1" x14ac:dyDescent="0.3">
      <c r="A8" s="26" t="s">
        <v>0</v>
      </c>
      <c r="B8" s="27" t="s">
        <v>1</v>
      </c>
      <c r="C8" s="50" t="s">
        <v>2</v>
      </c>
      <c r="D8" s="28" t="s">
        <v>3</v>
      </c>
      <c r="E8" s="29" t="s">
        <v>46</v>
      </c>
      <c r="F8" s="29" t="s">
        <v>45</v>
      </c>
    </row>
    <row r="9" spans="1:6" s="16" customFormat="1" ht="19.5" customHeight="1" thickBot="1" x14ac:dyDescent="0.3">
      <c r="A9" s="33" t="s">
        <v>10</v>
      </c>
      <c r="B9" s="33" t="s">
        <v>11</v>
      </c>
      <c r="C9" s="44">
        <v>3</v>
      </c>
      <c r="D9" s="33" t="s">
        <v>12</v>
      </c>
      <c r="E9" s="34" t="s">
        <v>15</v>
      </c>
      <c r="F9" s="33" t="s">
        <v>13</v>
      </c>
    </row>
    <row r="10" spans="1:6" s="17" customFormat="1" ht="21.75" customHeight="1" thickBot="1" x14ac:dyDescent="0.3">
      <c r="A10" s="79" t="s">
        <v>42</v>
      </c>
      <c r="B10" s="80"/>
      <c r="C10" s="80"/>
      <c r="D10" s="80"/>
      <c r="E10" s="81"/>
      <c r="F10" s="55"/>
    </row>
    <row r="11" spans="1:6" s="17" customFormat="1" ht="30" x14ac:dyDescent="0.25">
      <c r="A11" s="31">
        <v>1</v>
      </c>
      <c r="B11" s="32" t="s">
        <v>9</v>
      </c>
      <c r="C11" s="45" t="s">
        <v>4</v>
      </c>
      <c r="D11" s="42">
        <v>700</v>
      </c>
      <c r="E11" s="30">
        <v>3480</v>
      </c>
      <c r="F11" s="30">
        <f>D11*E11</f>
        <v>2436000</v>
      </c>
    </row>
    <row r="12" spans="1:6" s="17" customFormat="1" ht="30.75" thickBot="1" x14ac:dyDescent="0.3">
      <c r="A12" s="60">
        <v>2</v>
      </c>
      <c r="B12" s="10" t="s">
        <v>19</v>
      </c>
      <c r="C12" s="46" t="s">
        <v>4</v>
      </c>
      <c r="D12" s="18">
        <v>20</v>
      </c>
      <c r="E12" s="23">
        <v>4200</v>
      </c>
      <c r="F12" s="23">
        <f>D12*E12</f>
        <v>84000</v>
      </c>
    </row>
    <row r="13" spans="1:6" s="17" customFormat="1" ht="24.75" customHeight="1" thickBot="1" x14ac:dyDescent="0.3">
      <c r="A13" s="79" t="s">
        <v>41</v>
      </c>
      <c r="B13" s="80"/>
      <c r="C13" s="80"/>
      <c r="D13" s="80"/>
      <c r="E13" s="81"/>
      <c r="F13" s="56"/>
    </row>
    <row r="14" spans="1:6" s="17" customFormat="1" ht="30" x14ac:dyDescent="0.25">
      <c r="A14" s="31">
        <v>3</v>
      </c>
      <c r="B14" s="32" t="s">
        <v>44</v>
      </c>
      <c r="C14" s="45" t="s">
        <v>7</v>
      </c>
      <c r="D14" s="42">
        <v>120</v>
      </c>
      <c r="E14" s="30">
        <v>1200</v>
      </c>
      <c r="F14" s="30">
        <f t="shared" ref="F14:F17" si="0">D14*E14</f>
        <v>144000</v>
      </c>
    </row>
    <row r="15" spans="1:6" s="17" customFormat="1" ht="30" x14ac:dyDescent="0.25">
      <c r="A15" s="60">
        <v>4</v>
      </c>
      <c r="B15" s="10" t="s">
        <v>32</v>
      </c>
      <c r="C15" s="46" t="s">
        <v>4</v>
      </c>
      <c r="D15" s="18">
        <v>14.4</v>
      </c>
      <c r="E15" s="23">
        <v>1900</v>
      </c>
      <c r="F15" s="23">
        <f t="shared" si="0"/>
        <v>27360</v>
      </c>
    </row>
    <row r="16" spans="1:6" s="17" customFormat="1" ht="30.75" customHeight="1" x14ac:dyDescent="0.25">
      <c r="A16" s="60">
        <v>5</v>
      </c>
      <c r="B16" s="10" t="s">
        <v>21</v>
      </c>
      <c r="C16" s="46" t="s">
        <v>6</v>
      </c>
      <c r="D16" s="18">
        <v>240</v>
      </c>
      <c r="E16" s="23">
        <v>7020</v>
      </c>
      <c r="F16" s="23">
        <f t="shared" si="0"/>
        <v>1684800</v>
      </c>
    </row>
    <row r="17" spans="1:6" s="4" customFormat="1" ht="30.75" thickBot="1" x14ac:dyDescent="0.3">
      <c r="A17" s="60">
        <v>6</v>
      </c>
      <c r="B17" s="11" t="s">
        <v>24</v>
      </c>
      <c r="C17" s="47" t="s">
        <v>4</v>
      </c>
      <c r="D17" s="20">
        <v>921.6</v>
      </c>
      <c r="E17" s="23">
        <v>2230</v>
      </c>
      <c r="F17" s="23">
        <f t="shared" si="0"/>
        <v>2055168</v>
      </c>
    </row>
    <row r="18" spans="1:6" s="4" customFormat="1" ht="22.5" customHeight="1" thickBot="1" x14ac:dyDescent="0.3">
      <c r="A18" s="84" t="s">
        <v>40</v>
      </c>
      <c r="B18" s="85"/>
      <c r="C18" s="85"/>
      <c r="D18" s="85"/>
      <c r="E18" s="86"/>
      <c r="F18" s="58"/>
    </row>
    <row r="19" spans="1:6" s="4" customFormat="1" ht="38.25" customHeight="1" x14ac:dyDescent="0.25">
      <c r="A19" s="41">
        <v>7</v>
      </c>
      <c r="B19" s="32" t="s">
        <v>22</v>
      </c>
      <c r="C19" s="57" t="s">
        <v>4</v>
      </c>
      <c r="D19" s="42">
        <v>72</v>
      </c>
      <c r="E19" s="30">
        <v>1500</v>
      </c>
      <c r="F19" s="54">
        <f t="shared" ref="F19" si="1">D19*E19</f>
        <v>108000</v>
      </c>
    </row>
    <row r="20" spans="1:6" s="4" customFormat="1" ht="35.25" customHeight="1" thickBot="1" x14ac:dyDescent="0.3">
      <c r="A20" s="19">
        <v>8</v>
      </c>
      <c r="B20" s="10" t="s">
        <v>23</v>
      </c>
      <c r="C20" s="47" t="s">
        <v>4</v>
      </c>
      <c r="D20" s="18">
        <v>72</v>
      </c>
      <c r="E20" s="23">
        <v>2200</v>
      </c>
      <c r="F20" s="24">
        <f>D20*E20</f>
        <v>158400</v>
      </c>
    </row>
    <row r="21" spans="1:6" s="3" customFormat="1" ht="23.25" customHeight="1" thickBot="1" x14ac:dyDescent="0.3">
      <c r="A21" s="79" t="s">
        <v>39</v>
      </c>
      <c r="B21" s="80"/>
      <c r="C21" s="80"/>
      <c r="D21" s="80"/>
      <c r="E21" s="81"/>
      <c r="F21" s="56"/>
    </row>
    <row r="22" spans="1:6" s="3" customFormat="1" ht="33.75" customHeight="1" thickBot="1" x14ac:dyDescent="0.3">
      <c r="A22" s="41">
        <v>9</v>
      </c>
      <c r="B22" s="32" t="s">
        <v>25</v>
      </c>
      <c r="C22" s="45" t="s">
        <v>4</v>
      </c>
      <c r="D22" s="31">
        <v>6</v>
      </c>
      <c r="E22" s="30">
        <v>2000</v>
      </c>
      <c r="F22" s="54">
        <f>D22*E22</f>
        <v>12000</v>
      </c>
    </row>
    <row r="23" spans="1:6" s="3" customFormat="1" ht="23.25" customHeight="1" thickBot="1" x14ac:dyDescent="0.3">
      <c r="A23" s="79" t="s">
        <v>38</v>
      </c>
      <c r="B23" s="80"/>
      <c r="C23" s="80"/>
      <c r="D23" s="80"/>
      <c r="E23" s="81"/>
      <c r="F23" s="56"/>
    </row>
    <row r="24" spans="1:6" s="3" customFormat="1" ht="23.25" customHeight="1" thickBot="1" x14ac:dyDescent="0.3">
      <c r="A24" s="59">
        <v>10</v>
      </c>
      <c r="B24" s="59" t="s">
        <v>27</v>
      </c>
      <c r="C24" s="64" t="s">
        <v>8</v>
      </c>
      <c r="D24" s="65">
        <v>1</v>
      </c>
      <c r="E24" s="56">
        <v>350000</v>
      </c>
      <c r="F24" s="63">
        <f>D24*E24</f>
        <v>350000</v>
      </c>
    </row>
    <row r="25" spans="1:6" s="3" customFormat="1" ht="23.25" customHeight="1" thickBot="1" x14ac:dyDescent="0.3">
      <c r="A25" s="79" t="s">
        <v>37</v>
      </c>
      <c r="B25" s="80"/>
      <c r="C25" s="80"/>
      <c r="D25" s="80"/>
      <c r="E25" s="81"/>
      <c r="F25" s="56"/>
    </row>
    <row r="26" spans="1:6" s="3" customFormat="1" ht="23.25" customHeight="1" x14ac:dyDescent="0.25">
      <c r="A26" s="32">
        <v>11</v>
      </c>
      <c r="B26" s="32" t="s">
        <v>51</v>
      </c>
      <c r="C26" s="31" t="s">
        <v>8</v>
      </c>
      <c r="D26" s="31">
        <v>1</v>
      </c>
      <c r="E26" s="30">
        <v>75000</v>
      </c>
      <c r="F26" s="30">
        <f>D26*E26</f>
        <v>75000</v>
      </c>
    </row>
    <row r="27" spans="1:6" s="3" customFormat="1" ht="23.25" customHeight="1" x14ac:dyDescent="0.25">
      <c r="A27" s="10">
        <v>12</v>
      </c>
      <c r="B27" s="10" t="s">
        <v>52</v>
      </c>
      <c r="C27" s="60" t="s">
        <v>8</v>
      </c>
      <c r="D27" s="60">
        <v>1</v>
      </c>
      <c r="E27" s="23">
        <v>50000</v>
      </c>
      <c r="F27" s="30">
        <f t="shared" ref="F27:F28" si="2">D27*E27</f>
        <v>50000</v>
      </c>
    </row>
    <row r="28" spans="1:6" s="3" customFormat="1" ht="23.25" customHeight="1" thickBot="1" x14ac:dyDescent="0.3">
      <c r="A28" s="10">
        <v>13</v>
      </c>
      <c r="B28" s="10" t="s">
        <v>28</v>
      </c>
      <c r="C28" s="60" t="s">
        <v>8</v>
      </c>
      <c r="D28" s="60">
        <v>2</v>
      </c>
      <c r="E28" s="23">
        <v>35000</v>
      </c>
      <c r="F28" s="30">
        <f t="shared" si="2"/>
        <v>70000</v>
      </c>
    </row>
    <row r="29" spans="1:6" s="3" customFormat="1" ht="23.25" customHeight="1" thickBot="1" x14ac:dyDescent="0.3">
      <c r="A29" s="79" t="s">
        <v>48</v>
      </c>
      <c r="B29" s="80"/>
      <c r="C29" s="80"/>
      <c r="D29" s="80"/>
      <c r="E29" s="81"/>
      <c r="F29" s="56"/>
    </row>
    <row r="30" spans="1:6" s="3" customFormat="1" ht="23.25" customHeight="1" x14ac:dyDescent="0.25">
      <c r="A30" s="61"/>
      <c r="B30" s="10" t="s">
        <v>33</v>
      </c>
      <c r="C30" s="60" t="s">
        <v>43</v>
      </c>
      <c r="D30" s="60">
        <v>1</v>
      </c>
      <c r="E30" s="23">
        <v>250000</v>
      </c>
      <c r="F30" s="62">
        <f>D30*E30</f>
        <v>250000</v>
      </c>
    </row>
    <row r="31" spans="1:6" s="3" customFormat="1" ht="170.25" customHeight="1" x14ac:dyDescent="0.25">
      <c r="A31" s="68">
        <v>14</v>
      </c>
      <c r="B31" s="70" t="s">
        <v>50</v>
      </c>
      <c r="C31" s="60" t="s">
        <v>43</v>
      </c>
      <c r="D31" s="60">
        <v>1</v>
      </c>
      <c r="E31" s="71">
        <v>400000</v>
      </c>
      <c r="F31" s="23">
        <f>D31*E31</f>
        <v>400000</v>
      </c>
    </row>
    <row r="32" spans="1:6" s="3" customFormat="1" ht="131.25" customHeight="1" thickBot="1" x14ac:dyDescent="0.3">
      <c r="A32" s="67">
        <v>15</v>
      </c>
      <c r="B32" s="66" t="s">
        <v>49</v>
      </c>
      <c r="C32" s="60" t="s">
        <v>43</v>
      </c>
      <c r="D32" s="64">
        <v>1</v>
      </c>
      <c r="E32" s="72">
        <v>250000</v>
      </c>
      <c r="F32" s="69">
        <f>D32*E32</f>
        <v>250000</v>
      </c>
    </row>
    <row r="33" spans="1:6" s="3" customFormat="1" ht="23.25" customHeight="1" thickBot="1" x14ac:dyDescent="0.3">
      <c r="A33" s="87" t="s">
        <v>36</v>
      </c>
      <c r="B33" s="88"/>
      <c r="C33" s="80"/>
      <c r="D33" s="80"/>
      <c r="E33" s="81"/>
      <c r="F33" s="56"/>
    </row>
    <row r="34" spans="1:6" s="3" customFormat="1" ht="23.25" customHeight="1" x14ac:dyDescent="0.25">
      <c r="A34" s="61">
        <v>16</v>
      </c>
      <c r="B34" s="10" t="s">
        <v>34</v>
      </c>
      <c r="C34" s="10" t="s">
        <v>35</v>
      </c>
      <c r="D34" s="60">
        <v>1</v>
      </c>
      <c r="E34" s="23">
        <v>150000</v>
      </c>
      <c r="F34" s="62">
        <f>D34*E34</f>
        <v>150000</v>
      </c>
    </row>
    <row r="35" spans="1:6" s="3" customFormat="1" ht="30.75" customHeight="1" x14ac:dyDescent="0.25">
      <c r="A35" s="61">
        <v>17</v>
      </c>
      <c r="B35" s="10" t="s">
        <v>47</v>
      </c>
      <c r="C35" s="60" t="s">
        <v>43</v>
      </c>
      <c r="D35" s="60">
        <v>1</v>
      </c>
      <c r="E35" s="23">
        <v>350000</v>
      </c>
      <c r="F35" s="62">
        <f>D35*E35</f>
        <v>350000</v>
      </c>
    </row>
    <row r="36" spans="1:6" s="3" customFormat="1" ht="30.75" customHeight="1" x14ac:dyDescent="0.25">
      <c r="A36" s="61">
        <v>18</v>
      </c>
      <c r="B36" s="10" t="s">
        <v>54</v>
      </c>
      <c r="C36" s="60" t="s">
        <v>43</v>
      </c>
      <c r="D36" s="60">
        <v>1</v>
      </c>
      <c r="E36" s="23">
        <v>100000</v>
      </c>
      <c r="F36" s="62">
        <v>100000</v>
      </c>
    </row>
    <row r="37" spans="1:6" s="3" customFormat="1" ht="30.75" customHeight="1" x14ac:dyDescent="0.25">
      <c r="A37" s="61">
        <v>19</v>
      </c>
      <c r="B37" s="10" t="s">
        <v>53</v>
      </c>
      <c r="C37" s="60" t="s">
        <v>43</v>
      </c>
      <c r="D37" s="60">
        <v>1</v>
      </c>
      <c r="E37" s="23">
        <v>50000</v>
      </c>
      <c r="F37" s="62">
        <f>D37*E37</f>
        <v>50000</v>
      </c>
    </row>
    <row r="38" spans="1:6" s="3" customFormat="1" ht="17.25" customHeight="1" x14ac:dyDescent="0.25">
      <c r="A38" s="38"/>
      <c r="B38" s="35" t="s">
        <v>5</v>
      </c>
      <c r="C38" s="48"/>
      <c r="D38" s="36"/>
      <c r="E38" s="37"/>
      <c r="F38" s="39">
        <f>SUM(F11:F37)</f>
        <v>8804728</v>
      </c>
    </row>
    <row r="39" spans="1:6" s="3" customFormat="1" ht="26.25" customHeight="1" thickBot="1" x14ac:dyDescent="0.3">
      <c r="A39" s="12"/>
      <c r="B39" s="13" t="s">
        <v>26</v>
      </c>
      <c r="C39" s="49"/>
      <c r="D39" s="9"/>
      <c r="E39" s="25"/>
      <c r="F39" s="40">
        <f>F38/122*22</f>
        <v>1587737.8360655736</v>
      </c>
    </row>
    <row r="40" spans="1:6" s="3" customFormat="1" ht="25.5" customHeight="1" x14ac:dyDescent="0.25">
      <c r="A40" s="14"/>
      <c r="B40" s="83"/>
      <c r="C40" s="83"/>
      <c r="D40" s="83"/>
      <c r="E40" s="22"/>
      <c r="F40" s="22"/>
    </row>
    <row r="41" spans="1:6" s="3" customFormat="1" ht="7.5" customHeight="1" x14ac:dyDescent="0.25">
      <c r="A41" s="5"/>
      <c r="B41" s="6"/>
      <c r="C41" s="51"/>
      <c r="D41" s="7"/>
      <c r="E41" s="7"/>
      <c r="F41" s="7"/>
    </row>
    <row r="42" spans="1:6" s="3" customFormat="1" ht="34.5" customHeight="1" x14ac:dyDescent="0.25">
      <c r="A42" s="53" t="s">
        <v>20</v>
      </c>
      <c r="B42" s="53"/>
      <c r="C42" s="53"/>
      <c r="D42" s="53"/>
      <c r="E42" s="52"/>
      <c r="F42" s="52"/>
    </row>
    <row r="43" spans="1:6" s="15" customFormat="1" x14ac:dyDescent="0.25">
      <c r="A43" s="5"/>
      <c r="B43" s="6"/>
      <c r="C43" s="51"/>
      <c r="D43" s="7"/>
      <c r="E43" s="7"/>
      <c r="F43" s="7"/>
    </row>
    <row r="44" spans="1:6" s="8" customFormat="1" x14ac:dyDescent="0.25">
      <c r="A44" s="5"/>
      <c r="B44" s="6"/>
      <c r="C44" s="51"/>
      <c r="D44" s="7"/>
      <c r="E44" s="7"/>
      <c r="F44" s="7"/>
    </row>
    <row r="45" spans="1:6" s="8" customFormat="1" x14ac:dyDescent="0.25">
      <c r="A45" s="5"/>
      <c r="B45" s="6"/>
      <c r="C45" s="51"/>
      <c r="D45" s="7"/>
      <c r="E45" s="7"/>
      <c r="F45" s="7"/>
    </row>
    <row r="46" spans="1:6" s="8" customFormat="1" x14ac:dyDescent="0.25">
      <c r="A46" s="5"/>
      <c r="B46" s="6"/>
      <c r="C46" s="51"/>
      <c r="D46" s="7"/>
      <c r="E46" s="7"/>
      <c r="F46" s="7"/>
    </row>
    <row r="47" spans="1:6" s="8" customFormat="1" x14ac:dyDescent="0.25">
      <c r="A47" s="5"/>
      <c r="B47" s="6"/>
      <c r="C47" s="51"/>
      <c r="D47" s="7"/>
      <c r="E47" s="7"/>
      <c r="F47" s="7"/>
    </row>
    <row r="48" spans="1:6" s="8" customFormat="1" x14ac:dyDescent="0.25">
      <c r="A48" s="5"/>
      <c r="B48" s="6"/>
      <c r="C48" s="51"/>
      <c r="D48" s="7"/>
      <c r="E48" s="7"/>
      <c r="F48" s="7"/>
    </row>
    <row r="49" spans="1:6" s="8" customFormat="1" x14ac:dyDescent="0.25">
      <c r="A49" s="5"/>
      <c r="B49" s="6"/>
      <c r="C49" s="51"/>
      <c r="D49" s="7"/>
      <c r="E49" s="7"/>
      <c r="F49" s="7"/>
    </row>
    <row r="50" spans="1:6" s="8" customFormat="1" x14ac:dyDescent="0.25">
      <c r="A50" s="5"/>
      <c r="B50" s="6"/>
      <c r="C50" s="51"/>
      <c r="D50" s="7"/>
      <c r="E50" s="7"/>
      <c r="F50" s="7"/>
    </row>
    <row r="51" spans="1:6" s="8" customFormat="1" x14ac:dyDescent="0.25">
      <c r="A51" s="5"/>
      <c r="B51" s="6"/>
      <c r="C51" s="51"/>
      <c r="D51" s="7"/>
      <c r="E51" s="7"/>
      <c r="F51" s="7"/>
    </row>
  </sheetData>
  <mergeCells count="16">
    <mergeCell ref="A7:B7"/>
    <mergeCell ref="A10:E10"/>
    <mergeCell ref="A6:F6"/>
    <mergeCell ref="B40:D40"/>
    <mergeCell ref="A21:E21"/>
    <mergeCell ref="A13:E13"/>
    <mergeCell ref="A18:E18"/>
    <mergeCell ref="A23:E23"/>
    <mergeCell ref="A25:E25"/>
    <mergeCell ref="A29:E29"/>
    <mergeCell ref="A33:E33"/>
    <mergeCell ref="A3:F3"/>
    <mergeCell ref="A1:F1"/>
    <mergeCell ref="A2:F2"/>
    <mergeCell ref="A4:F4"/>
    <mergeCell ref="A5:F5"/>
  </mergeCells>
  <phoneticPr fontId="14" type="noConversion"/>
  <pageMargins left="0.78740157480314965" right="0" top="0.15748031496062992" bottom="0.19685039370078741" header="0.11811023622047245" footer="0.31496062992125984"/>
  <pageSetup paperSize="9" scale="62" orientation="portrait" r:id="rId1"/>
  <ignoredErrors>
    <ignoredError sqref="A9:B9 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Шпаковский Павел Владимирович</cp:lastModifiedBy>
  <cp:lastPrinted>2025-10-07T11:55:40Z</cp:lastPrinted>
  <dcterms:created xsi:type="dcterms:W3CDTF">2015-06-05T18:19:34Z</dcterms:created>
  <dcterms:modified xsi:type="dcterms:W3CDTF">2026-04-17T11:47:31Z</dcterms:modified>
</cp:coreProperties>
</file>