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Лига Групп\КИК.БЦ Огни\"/>
    </mc:Choice>
  </mc:AlternateContent>
  <bookViews>
    <workbookView xWindow="0" yWindow="0" windowWidth="20490" windowHeight="7650"/>
  </bookViews>
  <sheets>
    <sheet name="ВОР " sheetId="1" r:id="rId1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4" i="1"/>
  <c r="G14" i="1"/>
  <c r="I14" i="1" s="1"/>
  <c r="G9" i="1" l="1"/>
  <c r="H10" i="1"/>
  <c r="H11" i="1"/>
  <c r="H9" i="1"/>
  <c r="G11" i="1"/>
  <c r="I9" i="1" l="1"/>
  <c r="I11" i="1"/>
  <c r="G10" i="1"/>
  <c r="I10" i="1" s="1"/>
  <c r="H12" i="1"/>
  <c r="H15" i="1" s="1"/>
  <c r="G12" i="1"/>
  <c r="I15" i="1" l="1"/>
  <c r="I12" i="1"/>
  <c r="G16" i="1"/>
  <c r="H16" i="1"/>
  <c r="I16" i="1" l="1"/>
</calcChain>
</file>

<file path=xl/sharedStrings.xml><?xml version="1.0" encoding="utf-8"?>
<sst xmlns="http://schemas.openxmlformats.org/spreadsheetml/2006/main" count="42" uniqueCount="36">
  <si>
    <t>Единица измерения</t>
  </si>
  <si>
    <t>№ п/п</t>
  </si>
  <si>
    <t>Цена за ед. работы, вкл НДС, руб.</t>
  </si>
  <si>
    <t>Ст-ть материалов ВСЕГО, 
вкл НДС, руб.</t>
  </si>
  <si>
    <t>Ст-ть работ ВСЕГО, 
вкл НДС, руб.</t>
  </si>
  <si>
    <t>Ст-ть  материалы и работ, ВСЕГО, вкл. НДС</t>
  </si>
  <si>
    <t>Примечание</t>
  </si>
  <si>
    <t>м3</t>
  </si>
  <si>
    <t>Всего:</t>
  </si>
  <si>
    <t>Цена за ед. материалов, вкл НДС, руб.</t>
  </si>
  <si>
    <t xml:space="preserve">Предмет тендера: </t>
  </si>
  <si>
    <t xml:space="preserve">Объект: </t>
  </si>
  <si>
    <t>Наименование контрагента</t>
  </si>
  <si>
    <t>ИНН</t>
  </si>
  <si>
    <t>Адрес (юр., факт.)</t>
  </si>
  <si>
    <t>Наименование комплексов (видов) работ</t>
  </si>
  <si>
    <t>Сроки производства работ</t>
  </si>
  <si>
    <t>Календарных дней</t>
  </si>
  <si>
    <t>№</t>
  </si>
  <si>
    <t>п.м.</t>
  </si>
  <si>
    <t>В том числе НДС 22%:</t>
  </si>
  <si>
    <t>Кол-во 
(объем работ)</t>
  </si>
  <si>
    <t>БЦ Огни</t>
  </si>
  <si>
    <t>Сумма с НДС, руб</t>
  </si>
  <si>
    <t>Аванс</t>
  </si>
  <si>
    <t>Земляные работы</t>
  </si>
  <si>
    <t>Механизированная разработка грунта (включая устройство въездных пандусов на строительную площадку в количествах, необходимых для всего периода производства работ) с вывозом и утилизацией на специализированных полигонах. С оформлением Разрешения и предоставлением таллонов.</t>
  </si>
  <si>
    <t>Механизированная разработка грунта с недобором 500мм с вывозом и утилизаицией. С оформлением Разрешения на вывоз и утилизацию с предоставлением таллонов.</t>
  </si>
  <si>
    <t>Механизированная доработка грунта 500мм с вывозом и утилизаицией. 
С оформлением Разрешения на вывоз и утилизацию с предоставлением таллонов. Выполняется под контролем подрядчика по монолиту подземной части</t>
  </si>
  <si>
    <t>Устройство берм на участках существующих сети газопровода и коллектора, включая усиление откосов нагилями, с вывозом и утилизацией на специализированных полигонах. С оформлением Разрешения и предоставлением таллонов.</t>
  </si>
  <si>
    <t>Земляные работы и демонтаж</t>
  </si>
  <si>
    <t>Демонтаж</t>
  </si>
  <si>
    <t>Демонтаж участка существующего недействующего газопровода d=1020мм в подземной части, в т.ч. его опоры и основания (отм. 136,10 в.тр.) и других сооружений/инженерных коммуникаций с дальнейшим вывозом на полигон</t>
  </si>
  <si>
    <t>Размер аванса на земляные работы</t>
  </si>
  <si>
    <t>Размер аванса на демонтаж</t>
  </si>
  <si>
    <t>За демонтируемый газопровод выплачивается компенсационная стоимость 25000руб/т с НДС.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</si>
</sst>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rgb="FF000000"/>
      <name val="Times New Roman"/>
      <family val="1"/>
    </font>
    <font>
      <sz val="14"/>
      <name val="Times New Roman"/>
      <family val="1"/>
    </font>
    <font>
      <b/>
      <sz val="12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1" fillId="0" borderId="0" xfId="0" applyNumberFormat="1" applyFont="1"/>
    <xf numFmtId="0" fontId="3" fillId="0" borderId="0" xfId="0" applyFont="1"/>
    <xf numFmtId="4" fontId="1" fillId="0" borderId="3" xfId="0" applyNumberFormat="1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6" fillId="2" borderId="5" xfId="1" applyNumberFormat="1" applyFont="1" applyFill="1" applyBorder="1" applyAlignment="1" applyProtection="1">
      <alignment horizontal="center" vertical="center" wrapText="1"/>
      <protection locked="0"/>
    </xf>
    <xf numFmtId="4" fontId="5" fillId="2" borderId="5" xfId="1" applyNumberFormat="1" applyFont="1" applyFill="1" applyBorder="1" applyAlignment="1" applyProtection="1">
      <alignment horizontal="center" vertical="center" wrapText="1"/>
      <protection locked="0"/>
    </xf>
    <xf numFmtId="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4" fontId="7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164" fontId="2" fillId="0" borderId="12" xfId="0" applyNumberFormat="1" applyFont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" fillId="0" borderId="16" xfId="0" applyNumberFormat="1" applyFont="1" applyBorder="1"/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4" fontId="3" fillId="0" borderId="18" xfId="0" applyNumberFormat="1" applyFont="1" applyBorder="1" applyAlignment="1">
      <alignment vertical="center"/>
    </xf>
    <xf numFmtId="164" fontId="2" fillId="0" borderId="18" xfId="0" applyNumberFormat="1" applyFont="1" applyBorder="1" applyAlignment="1">
      <alignment vertical="center"/>
    </xf>
    <xf numFmtId="4" fontId="2" fillId="0" borderId="19" xfId="0" applyNumberFormat="1" applyFont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J24"/>
  <sheetViews>
    <sheetView tabSelected="1" topLeftCell="A7" zoomScale="70" zoomScaleNormal="70" workbookViewId="0">
      <selection activeCell="K14" sqref="K14"/>
    </sheetView>
  </sheetViews>
  <sheetFormatPr defaultRowHeight="15" x14ac:dyDescent="0.25"/>
  <cols>
    <col min="2" max="2" width="64.7109375" customWidth="1"/>
    <col min="3" max="4" width="10.5703125" customWidth="1"/>
    <col min="5" max="6" width="13.5703125" style="4" customWidth="1"/>
    <col min="7" max="9" width="17.5703125" style="4" customWidth="1"/>
    <col min="10" max="10" width="51.7109375" style="4" customWidth="1"/>
  </cols>
  <sheetData>
    <row r="2" spans="1:10" ht="24.95" customHeight="1" x14ac:dyDescent="0.25">
      <c r="A2" s="42" t="s">
        <v>10</v>
      </c>
      <c r="B2" s="43"/>
      <c r="C2" s="44" t="s">
        <v>30</v>
      </c>
      <c r="D2" s="44"/>
      <c r="E2" s="45"/>
    </row>
    <row r="3" spans="1:10" ht="24.95" customHeight="1" x14ac:dyDescent="0.25">
      <c r="A3" s="42" t="s">
        <v>11</v>
      </c>
      <c r="B3" s="43"/>
      <c r="C3" s="44" t="s">
        <v>22</v>
      </c>
      <c r="D3" s="44"/>
      <c r="E3" s="45"/>
    </row>
    <row r="4" spans="1:10" ht="24.95" customHeight="1" x14ac:dyDescent="0.25">
      <c r="G4" s="40" t="s">
        <v>12</v>
      </c>
      <c r="H4" s="41"/>
      <c r="I4" s="38"/>
      <c r="J4" s="39"/>
    </row>
    <row r="5" spans="1:10" ht="24.95" customHeight="1" x14ac:dyDescent="0.25">
      <c r="G5" s="40" t="s">
        <v>13</v>
      </c>
      <c r="H5" s="41"/>
      <c r="I5" s="38"/>
      <c r="J5" s="39"/>
    </row>
    <row r="6" spans="1:10" ht="24.95" customHeight="1" thickBot="1" x14ac:dyDescent="0.3">
      <c r="G6" s="40" t="s">
        <v>14</v>
      </c>
      <c r="H6" s="41"/>
      <c r="I6" s="38"/>
      <c r="J6" s="39"/>
    </row>
    <row r="7" spans="1:10" ht="43.5" thickBot="1" x14ac:dyDescent="0.3">
      <c r="A7" s="7" t="s">
        <v>1</v>
      </c>
      <c r="B7" s="8" t="s">
        <v>15</v>
      </c>
      <c r="C7" s="8" t="s">
        <v>0</v>
      </c>
      <c r="D7" s="8" t="s">
        <v>21</v>
      </c>
      <c r="E7" s="10" t="s">
        <v>9</v>
      </c>
      <c r="F7" s="11" t="s">
        <v>2</v>
      </c>
      <c r="G7" s="10" t="s">
        <v>3</v>
      </c>
      <c r="H7" s="10" t="s">
        <v>4</v>
      </c>
      <c r="I7" s="12" t="s">
        <v>5</v>
      </c>
      <c r="J7" s="13" t="s">
        <v>6</v>
      </c>
    </row>
    <row r="8" spans="1:10" s="5" customFormat="1" ht="24.95" customHeight="1" x14ac:dyDescent="0.25">
      <c r="A8" s="26"/>
      <c r="B8" s="27" t="s">
        <v>25</v>
      </c>
      <c r="C8" s="27"/>
      <c r="D8" s="27"/>
      <c r="E8" s="28"/>
      <c r="F8" s="28"/>
      <c r="G8" s="29"/>
      <c r="H8" s="29"/>
      <c r="I8" s="29"/>
      <c r="J8" s="30"/>
    </row>
    <row r="9" spans="1:10" ht="60" customHeight="1" x14ac:dyDescent="0.25">
      <c r="A9" s="14">
        <v>1</v>
      </c>
      <c r="B9" s="9" t="s">
        <v>26</v>
      </c>
      <c r="C9" s="2" t="s">
        <v>7</v>
      </c>
      <c r="D9" s="1">
        <v>19659.16</v>
      </c>
      <c r="E9" s="17"/>
      <c r="F9" s="17">
        <v>1480</v>
      </c>
      <c r="G9" s="16">
        <f t="shared" ref="G9:G12" si="0">D9*E9</f>
        <v>0</v>
      </c>
      <c r="H9" s="16">
        <f t="shared" ref="H9:H12" si="1">D9*F9</f>
        <v>29095556.800000001</v>
      </c>
      <c r="I9" s="16">
        <f t="shared" ref="I9:I12" si="2">G9+H9</f>
        <v>29095556.800000001</v>
      </c>
      <c r="J9" s="6"/>
    </row>
    <row r="10" spans="1:10" ht="45" customHeight="1" x14ac:dyDescent="0.25">
      <c r="A10" s="14">
        <v>2</v>
      </c>
      <c r="B10" s="9" t="s">
        <v>27</v>
      </c>
      <c r="C10" s="2" t="s">
        <v>7</v>
      </c>
      <c r="D10" s="1">
        <v>52773.32</v>
      </c>
      <c r="E10" s="17"/>
      <c r="F10" s="17">
        <v>1430</v>
      </c>
      <c r="G10" s="16">
        <f t="shared" ref="G10" si="3">D10*E10</f>
        <v>0</v>
      </c>
      <c r="H10" s="16">
        <f t="shared" ref="H10" si="4">D10*F10</f>
        <v>75465847.599999994</v>
      </c>
      <c r="I10" s="16">
        <f t="shared" ref="I10" si="5">G10+H10</f>
        <v>75465847.599999994</v>
      </c>
      <c r="J10" s="6"/>
    </row>
    <row r="11" spans="1:10" ht="60" customHeight="1" x14ac:dyDescent="0.25">
      <c r="A11" s="14">
        <v>3</v>
      </c>
      <c r="B11" s="9" t="s">
        <v>28</v>
      </c>
      <c r="C11" s="2" t="s">
        <v>7</v>
      </c>
      <c r="D11" s="1">
        <v>1901.11</v>
      </c>
      <c r="E11" s="17"/>
      <c r="F11" s="17">
        <v>1900</v>
      </c>
      <c r="G11" s="16">
        <f t="shared" si="0"/>
        <v>0</v>
      </c>
      <c r="H11" s="16">
        <f t="shared" si="1"/>
        <v>3612109</v>
      </c>
      <c r="I11" s="16">
        <f t="shared" si="2"/>
        <v>3612109</v>
      </c>
      <c r="J11" s="6"/>
    </row>
    <row r="12" spans="1:10" ht="60" customHeight="1" thickBot="1" x14ac:dyDescent="0.3">
      <c r="A12" s="14">
        <v>4</v>
      </c>
      <c r="B12" s="9" t="s">
        <v>29</v>
      </c>
      <c r="C12" s="2" t="s">
        <v>7</v>
      </c>
      <c r="D12" s="1">
        <v>11682.43</v>
      </c>
      <c r="E12" s="17"/>
      <c r="F12" s="17">
        <v>1480</v>
      </c>
      <c r="G12" s="16">
        <f t="shared" si="0"/>
        <v>0</v>
      </c>
      <c r="H12" s="16">
        <f t="shared" si="1"/>
        <v>17289996.399999999</v>
      </c>
      <c r="I12" s="16">
        <f t="shared" si="2"/>
        <v>17289996.399999999</v>
      </c>
      <c r="J12" s="6"/>
    </row>
    <row r="13" spans="1:10" s="5" customFormat="1" ht="24.95" customHeight="1" x14ac:dyDescent="0.25">
      <c r="A13" s="26"/>
      <c r="B13" s="27" t="s">
        <v>31</v>
      </c>
      <c r="C13" s="27"/>
      <c r="D13" s="27"/>
      <c r="E13" s="28"/>
      <c r="F13" s="28"/>
      <c r="G13" s="29"/>
      <c r="H13" s="29"/>
      <c r="I13" s="29"/>
      <c r="J13" s="30"/>
    </row>
    <row r="14" spans="1:10" ht="60" customHeight="1" thickBot="1" x14ac:dyDescent="0.3">
      <c r="A14" s="14">
        <v>5</v>
      </c>
      <c r="B14" s="9" t="s">
        <v>32</v>
      </c>
      <c r="C14" s="2" t="s">
        <v>19</v>
      </c>
      <c r="D14" s="1">
        <v>260.39999999999998</v>
      </c>
      <c r="E14" s="17"/>
      <c r="F14" s="17">
        <v>1800</v>
      </c>
      <c r="G14" s="16">
        <f t="shared" ref="G14" si="6">D14*E14</f>
        <v>0</v>
      </c>
      <c r="H14" s="16">
        <f t="shared" ref="H14" si="7">D14*F14</f>
        <v>468720</v>
      </c>
      <c r="I14" s="16">
        <f t="shared" ref="I14" si="8">G14+H14</f>
        <v>468720</v>
      </c>
      <c r="J14" s="6" t="s">
        <v>35</v>
      </c>
    </row>
    <row r="15" spans="1:10" s="15" customFormat="1" ht="24.95" customHeight="1" x14ac:dyDescent="0.25">
      <c r="A15" s="31"/>
      <c r="B15" s="32" t="s">
        <v>8</v>
      </c>
      <c r="C15" s="32"/>
      <c r="D15" s="33"/>
      <c r="E15" s="34"/>
      <c r="F15" s="34"/>
      <c r="G15" s="34">
        <f>SUM(G8:G14)</f>
        <v>0</v>
      </c>
      <c r="H15" s="34">
        <f>SUM(H8:H14)</f>
        <v>125932229.8</v>
      </c>
      <c r="I15" s="34">
        <f>SUM(I8:I14)</f>
        <v>125932229.8</v>
      </c>
      <c r="J15" s="35"/>
    </row>
    <row r="16" spans="1:10" s="15" customFormat="1" ht="24.95" customHeight="1" thickBot="1" x14ac:dyDescent="0.3">
      <c r="A16" s="21"/>
      <c r="B16" s="22" t="s">
        <v>20</v>
      </c>
      <c r="C16" s="22"/>
      <c r="D16" s="23"/>
      <c r="E16" s="24"/>
      <c r="F16" s="24"/>
      <c r="G16" s="24">
        <f>ROUND(G15-G15/1.22,2)</f>
        <v>0</v>
      </c>
      <c r="H16" s="24">
        <f t="shared" ref="H16:I16" si="9">ROUND(H15-H15/1.22,2)</f>
        <v>22709090.620000001</v>
      </c>
      <c r="I16" s="24">
        <f t="shared" si="9"/>
        <v>22709090.620000001</v>
      </c>
      <c r="J16" s="25"/>
    </row>
    <row r="18" spans="1:10" s="5" customFormat="1" ht="24.95" customHeight="1" x14ac:dyDescent="0.25">
      <c r="A18" s="3" t="s">
        <v>18</v>
      </c>
      <c r="B18" s="3" t="s">
        <v>16</v>
      </c>
      <c r="C18" s="37" t="s">
        <v>17</v>
      </c>
      <c r="D18" s="37"/>
      <c r="E18" s="18"/>
      <c r="F18" s="18"/>
      <c r="G18" s="18"/>
      <c r="H18" s="18"/>
      <c r="I18" s="18"/>
      <c r="J18" s="18"/>
    </row>
    <row r="19" spans="1:10" ht="17.100000000000001" customHeight="1" x14ac:dyDescent="0.25">
      <c r="A19" s="19">
        <v>1</v>
      </c>
      <c r="B19" s="20" t="s">
        <v>25</v>
      </c>
      <c r="C19" s="36">
        <v>120</v>
      </c>
      <c r="D19" s="36"/>
    </row>
    <row r="20" spans="1:10" ht="17.100000000000001" customHeight="1" x14ac:dyDescent="0.25">
      <c r="A20" s="19">
        <v>2</v>
      </c>
      <c r="B20" s="20" t="s">
        <v>31</v>
      </c>
      <c r="C20" s="36"/>
      <c r="D20" s="36"/>
    </row>
    <row r="22" spans="1:10" s="5" customFormat="1" ht="24.95" customHeight="1" x14ac:dyDescent="0.25">
      <c r="A22" s="3" t="s">
        <v>18</v>
      </c>
      <c r="B22" s="3" t="s">
        <v>24</v>
      </c>
      <c r="C22" s="37" t="s">
        <v>23</v>
      </c>
      <c r="D22" s="37"/>
      <c r="E22" s="18"/>
      <c r="F22" s="18"/>
      <c r="G22" s="18"/>
      <c r="H22" s="18"/>
      <c r="I22" s="18"/>
      <c r="J22" s="18"/>
    </row>
    <row r="23" spans="1:10" ht="17.100000000000001" customHeight="1" x14ac:dyDescent="0.25">
      <c r="A23" s="19">
        <v>1</v>
      </c>
      <c r="B23" s="20" t="s">
        <v>33</v>
      </c>
      <c r="C23" s="36"/>
      <c r="D23" s="36"/>
    </row>
    <row r="24" spans="1:10" ht="17.100000000000001" customHeight="1" x14ac:dyDescent="0.25">
      <c r="A24" s="19">
        <v>2</v>
      </c>
      <c r="B24" s="20" t="s">
        <v>34</v>
      </c>
      <c r="C24" s="36"/>
      <c r="D24" s="36"/>
    </row>
  </sheetData>
  <mergeCells count="16">
    <mergeCell ref="A2:B2"/>
    <mergeCell ref="C2:E2"/>
    <mergeCell ref="A3:B3"/>
    <mergeCell ref="C3:E3"/>
    <mergeCell ref="G4:H4"/>
    <mergeCell ref="I4:J4"/>
    <mergeCell ref="G5:H5"/>
    <mergeCell ref="I5:J5"/>
    <mergeCell ref="G6:H6"/>
    <mergeCell ref="I6:J6"/>
    <mergeCell ref="C24:D24"/>
    <mergeCell ref="C22:D22"/>
    <mergeCell ref="C23:D23"/>
    <mergeCell ref="C18:D18"/>
    <mergeCell ref="C19:D19"/>
    <mergeCell ref="C20:D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ВОР </vt:lpstr>
    </vt:vector>
  </TitlesOfParts>
  <Company>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Шумилов Сергей Сергеевич</dc:creator>
  <cp:lastModifiedBy>Иван</cp:lastModifiedBy>
  <dcterms:created xsi:type="dcterms:W3CDTF">2024-04-24T12:28:56Z</dcterms:created>
  <dcterms:modified xsi:type="dcterms:W3CDTF">2026-04-13T08:51:01Z</dcterms:modified>
</cp:coreProperties>
</file>