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koldashov\Desktop\Объекты\001_МВМ\2026\2026.04.02_к 130 летию\"/>
    </mc:Choice>
  </mc:AlternateContent>
  <xr:revisionPtr revIDLastSave="0" documentId="13_ncr:1_{8728594D-A37D-41A8-8909-86FC634E6740}" xr6:coauthVersionLast="47" xr6:coauthVersionMax="47" xr10:uidLastSave="{00000000-0000-0000-0000-000000000000}"/>
  <bookViews>
    <workbookView xWindow="9610" yWindow="2210" windowWidth="27980" windowHeight="16680" xr2:uid="{00000000-000D-0000-FFFF-FFFF00000000}"/>
  </bookViews>
  <sheets>
    <sheet name="Лист1" sheetId="1" r:id="rId1"/>
  </sheets>
  <definedNames>
    <definedName name="_xlnm._FilterDatabase" localSheetId="0" hidden="1">Лист1!$A$5:$L$5</definedName>
    <definedName name="_xlnm.Print_Area" localSheetId="0">Лист1!$A$1:$L$62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39" i="1" s="1"/>
  <c r="A40" i="1" s="1"/>
  <c r="A41" i="1" s="1"/>
  <c r="A42" i="1" s="1"/>
  <c r="A43" i="1" s="1"/>
  <c r="A45" i="1" s="1"/>
  <c r="A46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G60" i="1"/>
  <c r="F60" i="1"/>
  <c r="H60" i="1" l="1"/>
  <c r="H61" i="1" s="1"/>
  <c r="H62" i="1" s="1"/>
</calcChain>
</file>

<file path=xl/sharedStrings.xml><?xml version="1.0" encoding="utf-8"?>
<sst xmlns="http://schemas.openxmlformats.org/spreadsheetml/2006/main" count="147" uniqueCount="110">
  <si>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</si>
  <si>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</si>
  <si>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</si>
  <si>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</si>
  <si>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</si>
  <si>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</si>
  <si>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</si>
  <si>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</si>
  <si>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</si>
  <si>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</si>
  <si>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</si>
  <si>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</si>
  <si>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м2</t>
  </si>
  <si>
    <t>м3</t>
  </si>
  <si>
    <t>м.п.</t>
  </si>
  <si>
    <t>ИТОГО по объекту</t>
  </si>
  <si>
    <t>ВСЕГО с НДС</t>
  </si>
  <si>
    <t>Погрузка строительного мусора механизированным способом, экскаватором емкостью ковша до 0,5м3</t>
  </si>
  <si>
    <t>тн.</t>
  </si>
  <si>
    <t>том</t>
  </si>
  <si>
    <t>ПОС (проект организации строительства)</t>
  </si>
  <si>
    <t xml:space="preserve">Строительно-монтажные работы: </t>
  </si>
  <si>
    <t>Проектно-изыскательские работы (стадия Р):</t>
  </si>
  <si>
    <t>НДС-22%</t>
  </si>
  <si>
    <t>Вывоз строительного мусора на 30 км</t>
  </si>
  <si>
    <t>Ведомости и спецификации</t>
  </si>
  <si>
    <t>комп.</t>
  </si>
  <si>
    <t>Локальный сметный расчет</t>
  </si>
  <si>
    <t>ЭОМ</t>
  </si>
  <si>
    <t>АТМ</t>
  </si>
  <si>
    <t>АР/КР (архитектурно-строительные решения)</t>
  </si>
  <si>
    <t>ПС</t>
  </si>
  <si>
    <t>Указания по очередности замены плит и фонарей, увязка выполнения строительно-монтажных работ с производственной линией завода, календарный план</t>
  </si>
  <si>
    <t>Детальные ведомости объёмов работ и спецификации материалов</t>
  </si>
  <si>
    <t xml:space="preserve">Локальный сметный расчет по ФЕР и инструкции ТМХ </t>
  </si>
  <si>
    <t>Демонтаж ж/б ребристых плит</t>
  </si>
  <si>
    <t xml:space="preserve">Разборка плит, резка арматуры и закладных деталей, 
строповка и опускание плит краном       </t>
  </si>
  <si>
    <t>1. Демонтажные работы</t>
  </si>
  <si>
    <t>шт.</t>
  </si>
  <si>
    <t>Разборка существующего рулонного ковра</t>
  </si>
  <si>
    <t xml:space="preserve">Разборка цементно-песчаной стяжки 50 мм </t>
  </si>
  <si>
    <t xml:space="preserve">Разборка утеплителя из керамзита 110 мм </t>
  </si>
  <si>
    <t xml:space="preserve">Очистка ж/б плит от мусора, обеспыливание </t>
  </si>
  <si>
    <t>Демонтаж старых зенитных фонарей</t>
  </si>
  <si>
    <t xml:space="preserve">Демонтаж старых водосточных воронок </t>
  </si>
  <si>
    <t>тн./м3</t>
  </si>
  <si>
    <t>3762,9/2844,7</t>
  </si>
  <si>
    <t>2. Ремонт основания и пароизоляция</t>
  </si>
  <si>
    <t xml:space="preserve">Заделка швов и трещин в существующих ж/б плитах </t>
  </si>
  <si>
    <t>Монтаж новых ж/б ребристых плит</t>
  </si>
  <si>
    <t>Грунтовка поверхности ж/б плит праймером</t>
  </si>
  <si>
    <t xml:space="preserve">Укладка пароизоляционной плёнки (наплавляемой) </t>
  </si>
  <si>
    <t>3. Утепление и стяжка</t>
  </si>
  <si>
    <t>Устройство керамзитового слоя 110 мм</t>
  </si>
  <si>
    <t>Разравнивание и уплотнение керамзита</t>
  </si>
  <si>
    <t xml:space="preserve">Устройство цементно-песчаной стяжки М100 50 мм </t>
  </si>
  <si>
    <t>Уход за стяжкой (укрытие, увлажнение)</t>
  </si>
  <si>
    <t xml:space="preserve">Грунтовка стяжки битумным праймером </t>
  </si>
  <si>
    <t>4. Устройство рулонного ковра</t>
  </si>
  <si>
    <t xml:space="preserve">Укладка нижнего слоя рубероида (наплавляемый) </t>
  </si>
  <si>
    <t>Укладка верхнего слоя рубероида (с посыпкой)</t>
  </si>
  <si>
    <t>Примыкания к парапетам, вентшахтам, трубам</t>
  </si>
  <si>
    <t xml:space="preserve">Усиление рулонного ковра по периметру фонарей (2 доп. слоя) </t>
  </si>
  <si>
    <t>Герметизация примыканий к фонарям мастикой</t>
  </si>
  <si>
    <t>Усиление рулонного ковра у водосточных воронок</t>
  </si>
  <si>
    <t>5. Устройство внутреннего водостока</t>
  </si>
  <si>
    <t xml:space="preserve">Монтаж новых водосточных воронок с колпаками </t>
  </si>
  <si>
    <t xml:space="preserve">Ревизия и при необходимости замена внутренних стояков </t>
  </si>
  <si>
    <t>6. Устройство зенитных фонарей с автоматизацией</t>
  </si>
  <si>
    <t xml:space="preserve">Монтаж новых несущих металлоконструкций фонарей </t>
  </si>
  <si>
    <t>Установка светопрозрачного заполнения (огнестойкий поликарбонат/стекло)</t>
  </si>
  <si>
    <t>Монтаж электроприводов открывания фрамуг</t>
  </si>
  <si>
    <t>компл.</t>
  </si>
  <si>
    <t xml:space="preserve">Монтаж шкафов управления приводами (на группу фонарей) </t>
  </si>
  <si>
    <t xml:space="preserve">Прокладка кабельных линий (питание+сигнализация) </t>
  </si>
  <si>
    <t>Подключение приводов к шкафам управления</t>
  </si>
  <si>
    <t xml:space="preserve">Настройка автоматического открытия фрамуг по сигналу ПС </t>
  </si>
  <si>
    <t>Монтаж резервного источника питания (ИБП)</t>
  </si>
  <si>
    <t>7. Пусконаладочные работы</t>
  </si>
  <si>
    <t>ПНР электроприводов зенитных фонарей</t>
  </si>
  <si>
    <t xml:space="preserve">Комплексное тестирование системы «ПС – Управление дымоудалением» </t>
  </si>
  <si>
    <t>Наладка взаимодействия системы дымоудаления</t>
  </si>
  <si>
    <t>рубероид 10 мм</t>
  </si>
  <si>
    <t>15 604×0,05</t>
  </si>
  <si>
    <t>15 604×0,11</t>
  </si>
  <si>
    <t>основание – ребристые плиты</t>
  </si>
  <si>
    <t>Подача новых плит краном, сварка закладных деталей, устройство выравнивающей стяжки (при необх.) толщина 20-30 мм, замоноличивание швов бетоном В25</t>
  </si>
  <si>
    <t>под пароизоляцию</t>
  </si>
  <si>
    <t>с нахлёстом 10 см</t>
  </si>
  <si>
    <t xml:space="preserve"> 15 604×0,11</t>
  </si>
  <si>
    <t xml:space="preserve"> 15 604×0,05</t>
  </si>
  <si>
    <t xml:space="preserve"> 7 суток</t>
  </si>
  <si>
    <t xml:space="preserve"> с нахлёстом 8-10 см</t>
  </si>
  <si>
    <t xml:space="preserve"> общая толщина ковра ~10 мм</t>
  </si>
  <si>
    <t xml:space="preserve"> ≈0,4×700 (периметр кровли)</t>
  </si>
  <si>
    <t>72 фонаря×18 м.п.</t>
  </si>
  <si>
    <t>узел «воротник»</t>
  </si>
  <si>
    <t>1,5x110</t>
  </si>
  <si>
    <t>12x110</t>
  </si>
  <si>
    <t>72×18</t>
  </si>
  <si>
    <t xml:space="preserve">по 2 привода на фонарь </t>
  </si>
  <si>
    <t xml:space="preserve"> программирование контроллеров</t>
  </si>
  <si>
    <t>проверка открытия/закрытия</t>
  </si>
  <si>
    <t>имитация пожарного сигнала</t>
  </si>
  <si>
    <t>все фонари</t>
  </si>
  <si>
    <t>18 м2/шт. (остекление и каркас)</t>
  </si>
  <si>
    <t>кровельные слои 2496,6 м3 / 2995,9 тн
ж/б плиты 312,1 м3 / 749 тн
фонари 36м3 / 18тн</t>
  </si>
  <si>
    <t>раствор М150</t>
  </si>
  <si>
    <t>Объект: «Устройство кровель производственных зданий с установкой автоматизированных зенитных фонарей Цех№317», 
расположенного по адресу:
АО «Метровагонмаш», Московская область, г. Мытищи, ул. Колонцова, стр. 4Б/3»</t>
  </si>
  <si>
    <t>«Устройство кровель производственных зданий с установкой автоматизированных зенитных фонарей Цех№317», 
расположенного по адресу:
АО «Метровагонмаш», Московская область, г. Мытищи, ул. Колонцова, стр. 4Б/3»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</si>
</sst>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theme="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8">
    <xf numFmtId="0" fontId="0" fillId="0" borderId="0"/>
    <xf numFmtId="0" fontId="3" fillId="0" borderId="0">
      <alignment vertical="top"/>
    </xf>
    <xf numFmtId="0" fontId="4" fillId="0" borderId="0"/>
    <xf numFmtId="0" fontId="5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43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164" fontId="12" fillId="0" borderId="0" applyFont="0" applyFill="0" applyBorder="0" applyProtection="0"/>
    <xf numFmtId="43" fontId="12" fillId="0" borderId="0" applyFont="0" applyFill="0" applyBorder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43" fontId="0" fillId="0" borderId="0" xfId="12" applyNumberFormat="1" applyFont="1"/>
    <xf numFmtId="0" fontId="0" fillId="0" borderId="0" xfId="0"/>
    <xf numFmtId="0" fontId="0" fillId="0" borderId="2" xfId="0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43" fontId="0" fillId="0" borderId="1" xfId="12" applyNumberFormat="1" applyFont="1" applyBorder="1"/>
    <xf numFmtId="164" fontId="0" fillId="2" borderId="1" xfId="0" applyNumberFormat="1" applyFill="1" applyBorder="1" applyAlignment="1">
      <alignment horizontal="center" vertical="center"/>
    </xf>
    <xf numFmtId="43" fontId="0" fillId="0" borderId="1" xfId="12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0" fillId="3" borderId="1" xfId="0" applyFill="1" applyBorder="1"/>
    <xf numFmtId="43" fontId="0" fillId="3" borderId="1" xfId="12" applyNumberFormat="1" applyFont="1" applyFill="1" applyBorder="1"/>
    <xf numFmtId="164" fontId="0" fillId="3" borderId="1" xfId="0" applyNumberFormat="1" applyFill="1" applyBorder="1" applyAlignment="1">
      <alignment horizontal="center" vertical="center"/>
    </xf>
    <xf numFmtId="43" fontId="0" fillId="3" borderId="1" xfId="12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43" fontId="0" fillId="0" borderId="1" xfId="17" applyNumberFormat="1" applyFont="1" applyBorder="1"/>
    <xf numFmtId="164" fontId="0" fillId="0" borderId="7" xfId="0" applyNumberFormat="1" applyBorder="1" applyAlignment="1">
      <alignment horizontal="center" vertical="center"/>
    </xf>
    <xf numFmtId="43" fontId="8" fillId="0" borderId="1" xfId="17" applyNumberFormat="1" applyFont="1" applyBorder="1"/>
    <xf numFmtId="164" fontId="8" fillId="0" borderId="7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43" fontId="0" fillId="0" borderId="1" xfId="1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3" fontId="13" fillId="3" borderId="1" xfId="12" applyNumberFormat="1" applyFont="1" applyFill="1" applyBorder="1"/>
    <xf numFmtId="0" fontId="14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43" fontId="0" fillId="0" borderId="1" xfId="12" applyNumberFormat="1" applyFont="1" applyBorder="1" applyAlignment="1">
      <alignment horizontal="center" vertical="center" wrapText="1"/>
    </xf>
    <xf numFmtId="43" fontId="0" fillId="0" borderId="2" xfId="12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" fontId="6" fillId="0" borderId="1" xfId="0" applyNumberFormat="1" applyFont="1" applyFill="1" applyBorder="1" applyAlignment="1">
      <alignment horizontal="center" vertical="center" wrapText="1"/>
    </xf>
  </cellXfs>
  <cellStyles count="18">
    <cellStyle name="ЛокСмМТСН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Обычный 6" xfId="8" xr:uid="{00000000-0005-0000-0000-000008000000}"/>
    <cellStyle name="Обычный 6 2" xfId="9" xr:uid="{00000000-0005-0000-0000-000009000000}"/>
    <cellStyle name="Обычный 7" xfId="10" xr:uid="{00000000-0005-0000-0000-00000A000000}"/>
    <cellStyle name="Обычный 7 2" xfId="11" xr:uid="{00000000-0005-0000-0000-00000B000000}"/>
    <cellStyle name="Финансовый" xfId="12" builtinId="3"/>
    <cellStyle name="Финансовый 2" xfId="13" xr:uid="{00000000-0005-0000-0000-00000D000000}"/>
    <cellStyle name="Финансовый 2 2" xfId="14" xr:uid="{00000000-0005-0000-0000-00000E000000}"/>
    <cellStyle name="Финансовый 2 2 2" xfId="15" xr:uid="{00000000-0005-0000-0000-00000F000000}"/>
    <cellStyle name="Финансовый 2 3" xfId="16" xr:uid="{00000000-0005-0000-0000-000010000000}"/>
    <cellStyle name="Финансовый 3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"/>
    <pageSetUpPr fitToPage="1"/>
  </sheetPr>
  <dimension ref="A1:L83"/>
  <sheetViews>
    <sheetView tabSelected="1" view="pageBreakPreview" zoomScale="70" zoomScaleNormal="55" zoomScaleSheetLayoutView="70" workbookViewId="0">
      <selection activeCell="C1" sqref="C1"/>
    </sheetView>
  </sheetViews>
  <sheetFormatPr defaultRowHeight="14.5" outlineLevelRow="1" x14ac:dyDescent="0.35"/>
  <cols>
    <col min="1" max="1" width="9.1796875" style="1"/>
    <col min="2" max="2" width="6.7265625" style="2" customWidth="1"/>
    <col min="3" max="3" width="50.54296875" customWidth="1"/>
    <col min="4" max="4" width="7.54296875" customWidth="1"/>
    <col min="5" max="5" width="12.54296875" style="3" bestFit="1" customWidth="1"/>
    <col min="6" max="6" width="16.1796875" customWidth="1"/>
    <col min="7" max="7" width="14.7265625" customWidth="1"/>
    <col min="8" max="8" width="17" bestFit="1" customWidth="1"/>
    <col min="9" max="11" width="15" customWidth="1"/>
    <col min="12" max="12" width="60.26953125" customWidth="1"/>
  </cols>
  <sheetData>
    <row r="1" spans="1:12" s="4" customFormat="1" ht="87" x14ac:dyDescent="0.35">
      <c r="A1" s="1"/>
      <c r="B1" s="2"/>
      <c r="C1" s="36" t="s">
        <v>108</v>
      </c>
      <c r="E1" s="3"/>
    </row>
    <row r="3" spans="1:12" ht="28.5" customHeight="1" x14ac:dyDescent="0.35">
      <c r="A3" s="42" t="s">
        <v>0</v>
      </c>
      <c r="B3" s="44" t="s">
        <v>1</v>
      </c>
      <c r="C3" s="40" t="s">
        <v>2</v>
      </c>
      <c r="D3" s="40" t="s">
        <v>3</v>
      </c>
      <c r="E3" s="46" t="s">
        <v>4</v>
      </c>
      <c r="F3" s="40" t="s">
        <v>5</v>
      </c>
      <c r="G3" s="40"/>
      <c r="H3" s="40" t="s">
        <v>6</v>
      </c>
      <c r="I3" s="40" t="s">
        <v>7</v>
      </c>
      <c r="J3" s="40"/>
      <c r="K3" s="40" t="s">
        <v>8</v>
      </c>
      <c r="L3" s="40" t="s">
        <v>9</v>
      </c>
    </row>
    <row r="4" spans="1:12" ht="28.5" customHeight="1" x14ac:dyDescent="0.35">
      <c r="A4" s="43"/>
      <c r="B4" s="45"/>
      <c r="C4" s="41"/>
      <c r="D4" s="41"/>
      <c r="E4" s="47"/>
      <c r="F4" s="8" t="s">
        <v>10</v>
      </c>
      <c r="G4" s="8" t="s">
        <v>11</v>
      </c>
      <c r="H4" s="41"/>
      <c r="I4" s="8" t="s">
        <v>10</v>
      </c>
      <c r="J4" s="8" t="s">
        <v>11</v>
      </c>
      <c r="K4" s="41"/>
      <c r="L4" s="41"/>
    </row>
    <row r="5" spans="1:12" outlineLevel="1" x14ac:dyDescent="0.35">
      <c r="A5" s="5"/>
      <c r="B5" s="6"/>
      <c r="C5" s="37"/>
      <c r="D5" s="38"/>
      <c r="E5" s="39"/>
      <c r="F5" s="8"/>
      <c r="G5" s="8"/>
      <c r="H5" s="7"/>
      <c r="I5" s="8"/>
      <c r="J5" s="8"/>
      <c r="K5" s="7"/>
      <c r="L5" s="7"/>
    </row>
    <row r="6" spans="1:12" ht="87" x14ac:dyDescent="0.35">
      <c r="A6" s="9"/>
      <c r="B6" s="10"/>
      <c r="C6" s="35" t="s">
        <v>109</v>
      </c>
      <c r="D6" s="11"/>
      <c r="E6" s="12"/>
      <c r="F6" s="11"/>
      <c r="G6" s="11"/>
      <c r="H6" s="11"/>
      <c r="I6" s="11"/>
      <c r="J6" s="11"/>
      <c r="K6" s="11"/>
      <c r="L6" s="30"/>
    </row>
    <row r="7" spans="1:12" ht="15.5" x14ac:dyDescent="0.35">
      <c r="A7" s="48"/>
      <c r="B7" s="49"/>
      <c r="C7" s="34" t="s">
        <v>22</v>
      </c>
      <c r="D7" s="50"/>
      <c r="E7" s="51"/>
      <c r="F7" s="11"/>
      <c r="G7" s="11"/>
      <c r="H7" s="11"/>
      <c r="I7" s="11"/>
      <c r="J7" s="11"/>
      <c r="K7" s="11"/>
      <c r="L7" s="30"/>
    </row>
    <row r="8" spans="1:12" x14ac:dyDescent="0.35">
      <c r="A8" s="48">
        <v>1</v>
      </c>
      <c r="B8" s="48"/>
      <c r="C8" s="31" t="s">
        <v>30</v>
      </c>
      <c r="D8" s="52" t="s">
        <v>19</v>
      </c>
      <c r="E8" s="53">
        <v>1</v>
      </c>
      <c r="F8" s="11"/>
      <c r="G8" s="11"/>
      <c r="H8" s="13"/>
      <c r="I8" s="13"/>
      <c r="J8" s="14"/>
      <c r="K8" s="14"/>
      <c r="L8" s="30"/>
    </row>
    <row r="9" spans="1:12" s="4" customFormat="1" x14ac:dyDescent="0.35">
      <c r="A9" s="48">
        <v>2</v>
      </c>
      <c r="B9" s="48"/>
      <c r="C9" s="35" t="s">
        <v>28</v>
      </c>
      <c r="D9" s="52" t="s">
        <v>19</v>
      </c>
      <c r="E9" s="53">
        <v>1</v>
      </c>
      <c r="F9" s="11"/>
      <c r="G9" s="11"/>
      <c r="H9" s="13"/>
      <c r="I9" s="13"/>
      <c r="J9" s="27"/>
      <c r="K9" s="27"/>
      <c r="L9" s="30"/>
    </row>
    <row r="10" spans="1:12" s="4" customFormat="1" x14ac:dyDescent="0.35">
      <c r="A10" s="48">
        <v>3</v>
      </c>
      <c r="B10" s="48"/>
      <c r="C10" s="31" t="s">
        <v>29</v>
      </c>
      <c r="D10" s="52" t="s">
        <v>19</v>
      </c>
      <c r="E10" s="53">
        <v>1</v>
      </c>
      <c r="F10" s="11"/>
      <c r="G10" s="11"/>
      <c r="H10" s="13"/>
      <c r="I10" s="13"/>
      <c r="J10" s="27"/>
      <c r="K10" s="27"/>
      <c r="L10" s="30"/>
    </row>
    <row r="11" spans="1:12" s="4" customFormat="1" x14ac:dyDescent="0.35">
      <c r="A11" s="48">
        <v>4</v>
      </c>
      <c r="B11" s="48"/>
      <c r="C11" s="31" t="s">
        <v>31</v>
      </c>
      <c r="D11" s="52" t="s">
        <v>19</v>
      </c>
      <c r="E11" s="53">
        <v>1</v>
      </c>
      <c r="F11" s="11"/>
      <c r="G11" s="11"/>
      <c r="H11" s="13"/>
      <c r="I11" s="13"/>
      <c r="J11" s="27"/>
      <c r="K11" s="27"/>
      <c r="L11" s="30"/>
    </row>
    <row r="12" spans="1:12" s="4" customFormat="1" ht="43.5" x14ac:dyDescent="0.35">
      <c r="A12" s="48">
        <v>5</v>
      </c>
      <c r="B12" s="48"/>
      <c r="C12" s="31" t="s">
        <v>20</v>
      </c>
      <c r="D12" s="52" t="s">
        <v>19</v>
      </c>
      <c r="E12" s="53">
        <v>1</v>
      </c>
      <c r="F12" s="11"/>
      <c r="G12" s="11"/>
      <c r="H12" s="13"/>
      <c r="I12" s="13"/>
      <c r="J12" s="27"/>
      <c r="K12" s="27"/>
      <c r="L12" s="30" t="s">
        <v>32</v>
      </c>
    </row>
    <row r="13" spans="1:12" s="4" customFormat="1" ht="29" x14ac:dyDescent="0.35">
      <c r="A13" s="48">
        <v>6</v>
      </c>
      <c r="B13" s="48"/>
      <c r="C13" s="31" t="s">
        <v>25</v>
      </c>
      <c r="D13" s="52" t="s">
        <v>26</v>
      </c>
      <c r="E13" s="53">
        <v>1</v>
      </c>
      <c r="F13" s="11"/>
      <c r="G13" s="11"/>
      <c r="H13" s="13"/>
      <c r="I13" s="13"/>
      <c r="J13" s="27"/>
      <c r="K13" s="27"/>
      <c r="L13" s="30" t="s">
        <v>33</v>
      </c>
    </row>
    <row r="14" spans="1:12" x14ac:dyDescent="0.35">
      <c r="A14" s="48">
        <v>7</v>
      </c>
      <c r="B14" s="48"/>
      <c r="C14" s="31" t="s">
        <v>27</v>
      </c>
      <c r="D14" s="52" t="s">
        <v>19</v>
      </c>
      <c r="E14" s="53">
        <v>1</v>
      </c>
      <c r="F14" s="11"/>
      <c r="G14" s="11"/>
      <c r="H14" s="13"/>
      <c r="I14" s="13"/>
      <c r="J14" s="14"/>
      <c r="K14" s="14"/>
      <c r="L14" s="30" t="s">
        <v>34</v>
      </c>
    </row>
    <row r="15" spans="1:12" ht="15.5" x14ac:dyDescent="0.35">
      <c r="A15" s="48"/>
      <c r="B15" s="54"/>
      <c r="C15" s="34" t="s">
        <v>21</v>
      </c>
      <c r="D15" s="55"/>
      <c r="E15" s="56"/>
      <c r="F15" s="11"/>
      <c r="G15" s="11"/>
      <c r="H15" s="13"/>
      <c r="I15" s="13"/>
      <c r="J15" s="14"/>
      <c r="K15" s="14"/>
      <c r="L15" s="30"/>
    </row>
    <row r="16" spans="1:12" s="4" customFormat="1" ht="15.5" x14ac:dyDescent="0.35">
      <c r="A16" s="48"/>
      <c r="B16" s="54"/>
      <c r="C16" s="34" t="s">
        <v>37</v>
      </c>
      <c r="D16" s="55"/>
      <c r="E16" s="56"/>
      <c r="F16" s="11"/>
      <c r="G16" s="11"/>
      <c r="H16" s="13"/>
      <c r="I16" s="13"/>
      <c r="J16" s="27"/>
      <c r="K16" s="27"/>
      <c r="L16" s="30"/>
    </row>
    <row r="17" spans="1:12" x14ac:dyDescent="0.35">
      <c r="A17" s="48">
        <v>8</v>
      </c>
      <c r="B17" s="57"/>
      <c r="C17" s="35" t="s">
        <v>39</v>
      </c>
      <c r="D17" s="32" t="s">
        <v>12</v>
      </c>
      <c r="E17" s="58">
        <v>15604</v>
      </c>
      <c r="F17" s="11"/>
      <c r="G17" s="11"/>
      <c r="H17" s="13"/>
      <c r="I17" s="13"/>
      <c r="J17" s="14"/>
      <c r="K17" s="14"/>
      <c r="L17" s="30" t="s">
        <v>82</v>
      </c>
    </row>
    <row r="18" spans="1:12" x14ac:dyDescent="0.35">
      <c r="A18" s="48">
        <v>9</v>
      </c>
      <c r="B18" s="57"/>
      <c r="C18" s="35" t="s">
        <v>40</v>
      </c>
      <c r="D18" s="32" t="s">
        <v>13</v>
      </c>
      <c r="E18" s="58">
        <v>780.2</v>
      </c>
      <c r="F18" s="11"/>
      <c r="G18" s="11"/>
      <c r="H18" s="13"/>
      <c r="I18" s="13"/>
      <c r="J18" s="14"/>
      <c r="K18" s="14"/>
      <c r="L18" s="30" t="s">
        <v>83</v>
      </c>
    </row>
    <row r="19" spans="1:12" s="4" customFormat="1" x14ac:dyDescent="0.35">
      <c r="A19" s="48">
        <v>10</v>
      </c>
      <c r="B19" s="57"/>
      <c r="C19" s="35" t="s">
        <v>41</v>
      </c>
      <c r="D19" s="32" t="s">
        <v>13</v>
      </c>
      <c r="E19" s="58">
        <v>1716.4</v>
      </c>
      <c r="F19" s="11"/>
      <c r="G19" s="11"/>
      <c r="H19" s="13"/>
      <c r="I19" s="13"/>
      <c r="J19" s="27"/>
      <c r="K19" s="27"/>
      <c r="L19" s="30" t="s">
        <v>84</v>
      </c>
    </row>
    <row r="20" spans="1:12" s="4" customFormat="1" x14ac:dyDescent="0.35">
      <c r="A20" s="48">
        <v>11</v>
      </c>
      <c r="B20" s="57"/>
      <c r="C20" s="35" t="s">
        <v>42</v>
      </c>
      <c r="D20" s="32" t="s">
        <v>12</v>
      </c>
      <c r="E20" s="58">
        <v>15604</v>
      </c>
      <c r="F20" s="11"/>
      <c r="G20" s="11"/>
      <c r="H20" s="13"/>
      <c r="I20" s="13"/>
      <c r="J20" s="27"/>
      <c r="K20" s="27"/>
      <c r="L20" s="30" t="s">
        <v>85</v>
      </c>
    </row>
    <row r="21" spans="1:12" s="4" customFormat="1" ht="29" x14ac:dyDescent="0.35">
      <c r="A21" s="48">
        <v>12</v>
      </c>
      <c r="B21" s="57"/>
      <c r="C21" s="35" t="s">
        <v>35</v>
      </c>
      <c r="D21" s="32" t="s">
        <v>13</v>
      </c>
      <c r="E21" s="58">
        <v>312.10000000000002</v>
      </c>
      <c r="F21" s="11"/>
      <c r="G21" s="11"/>
      <c r="H21" s="13"/>
      <c r="I21" s="13"/>
      <c r="J21" s="27"/>
      <c r="K21" s="27"/>
      <c r="L21" s="30" t="s">
        <v>36</v>
      </c>
    </row>
    <row r="22" spans="1:12" s="4" customFormat="1" x14ac:dyDescent="0.35">
      <c r="A22" s="48">
        <v>13</v>
      </c>
      <c r="B22" s="57"/>
      <c r="C22" s="35" t="s">
        <v>43</v>
      </c>
      <c r="D22" s="59" t="s">
        <v>38</v>
      </c>
      <c r="E22" s="58">
        <v>72</v>
      </c>
      <c r="F22" s="11"/>
      <c r="G22" s="11"/>
      <c r="H22" s="13"/>
      <c r="I22" s="13"/>
      <c r="J22" s="27"/>
      <c r="K22" s="27"/>
      <c r="L22" s="30" t="s">
        <v>105</v>
      </c>
    </row>
    <row r="23" spans="1:12" s="4" customFormat="1" x14ac:dyDescent="0.35">
      <c r="A23" s="48">
        <v>14</v>
      </c>
      <c r="B23" s="57"/>
      <c r="C23" s="35" t="s">
        <v>44</v>
      </c>
      <c r="D23" s="32" t="s">
        <v>38</v>
      </c>
      <c r="E23" s="58">
        <v>110</v>
      </c>
      <c r="F23" s="11"/>
      <c r="G23" s="11"/>
      <c r="H23" s="13"/>
      <c r="I23" s="13"/>
      <c r="J23" s="27"/>
      <c r="K23" s="27"/>
      <c r="L23" s="30"/>
    </row>
    <row r="24" spans="1:12" s="4" customFormat="1" ht="29" x14ac:dyDescent="0.35">
      <c r="A24" s="48">
        <v>15</v>
      </c>
      <c r="B24" s="57"/>
      <c r="C24" s="35" t="s">
        <v>17</v>
      </c>
      <c r="D24" s="32" t="s">
        <v>18</v>
      </c>
      <c r="E24" s="58">
        <v>3762.9</v>
      </c>
      <c r="F24" s="11"/>
      <c r="G24" s="11"/>
      <c r="H24" s="13"/>
      <c r="I24" s="13"/>
      <c r="J24" s="27"/>
      <c r="K24" s="27"/>
      <c r="L24" s="30"/>
    </row>
    <row r="25" spans="1:12" s="4" customFormat="1" ht="43.5" x14ac:dyDescent="0.35">
      <c r="A25" s="48">
        <v>16</v>
      </c>
      <c r="B25" s="57"/>
      <c r="C25" s="31" t="s">
        <v>24</v>
      </c>
      <c r="D25" s="32" t="s">
        <v>45</v>
      </c>
      <c r="E25" s="58" t="s">
        <v>46</v>
      </c>
      <c r="F25" s="11"/>
      <c r="G25" s="11"/>
      <c r="H25" s="13"/>
      <c r="I25" s="13"/>
      <c r="J25" s="27"/>
      <c r="K25" s="27"/>
      <c r="L25" s="30" t="s">
        <v>106</v>
      </c>
    </row>
    <row r="26" spans="1:12" ht="15.5" x14ac:dyDescent="0.35">
      <c r="A26" s="48"/>
      <c r="B26" s="57"/>
      <c r="C26" s="34" t="s">
        <v>47</v>
      </c>
      <c r="D26" s="32"/>
      <c r="E26" s="58"/>
      <c r="F26" s="11"/>
      <c r="G26" s="11"/>
      <c r="H26" s="13"/>
      <c r="I26" s="13"/>
      <c r="J26" s="27"/>
      <c r="K26" s="27"/>
      <c r="L26" s="30"/>
    </row>
    <row r="27" spans="1:12" x14ac:dyDescent="0.35">
      <c r="A27" s="48">
        <v>17</v>
      </c>
      <c r="B27" s="57"/>
      <c r="C27" s="31" t="s">
        <v>48</v>
      </c>
      <c r="D27" s="32" t="s">
        <v>14</v>
      </c>
      <c r="E27" s="58">
        <v>1000</v>
      </c>
      <c r="F27" s="11"/>
      <c r="G27" s="11"/>
      <c r="H27" s="13"/>
      <c r="I27" s="13"/>
      <c r="J27" s="27"/>
      <c r="K27" s="27"/>
      <c r="L27" s="30" t="s">
        <v>107</v>
      </c>
    </row>
    <row r="28" spans="1:12" ht="43.5" x14ac:dyDescent="0.35">
      <c r="A28" s="48">
        <v>18</v>
      </c>
      <c r="B28" s="60"/>
      <c r="C28" s="31" t="s">
        <v>49</v>
      </c>
      <c r="D28" s="32" t="s">
        <v>12</v>
      </c>
      <c r="E28" s="58">
        <v>780.2</v>
      </c>
      <c r="F28" s="11"/>
      <c r="G28" s="11"/>
      <c r="H28" s="13"/>
      <c r="I28" s="13"/>
      <c r="J28" s="27"/>
      <c r="K28" s="27"/>
      <c r="L28" s="30" t="s">
        <v>86</v>
      </c>
    </row>
    <row r="29" spans="1:12" x14ac:dyDescent="0.35">
      <c r="A29" s="48">
        <v>19</v>
      </c>
      <c r="B29" s="57"/>
      <c r="C29" s="31" t="s">
        <v>50</v>
      </c>
      <c r="D29" s="33" t="s">
        <v>12</v>
      </c>
      <c r="E29" s="58">
        <v>15604</v>
      </c>
      <c r="F29" s="11"/>
      <c r="G29" s="11"/>
      <c r="H29" s="13"/>
      <c r="I29" s="13"/>
      <c r="J29" s="27"/>
      <c r="K29" s="27"/>
      <c r="L29" s="30" t="s">
        <v>87</v>
      </c>
    </row>
    <row r="30" spans="1:12" x14ac:dyDescent="0.35">
      <c r="A30" s="48">
        <v>20</v>
      </c>
      <c r="B30" s="57"/>
      <c r="C30" s="31" t="s">
        <v>51</v>
      </c>
      <c r="D30" s="33" t="s">
        <v>12</v>
      </c>
      <c r="E30" s="58">
        <v>15604</v>
      </c>
      <c r="F30" s="11"/>
      <c r="G30" s="11"/>
      <c r="H30" s="13"/>
      <c r="I30" s="13"/>
      <c r="J30" s="27"/>
      <c r="K30" s="27"/>
      <c r="L30" s="30" t="s">
        <v>88</v>
      </c>
    </row>
    <row r="31" spans="1:12" ht="15.5" x14ac:dyDescent="0.35">
      <c r="A31" s="48"/>
      <c r="B31" s="57"/>
      <c r="C31" s="34" t="s">
        <v>52</v>
      </c>
      <c r="D31" s="33"/>
      <c r="E31" s="58"/>
      <c r="F31" s="11"/>
      <c r="G31" s="11"/>
      <c r="H31" s="13"/>
      <c r="I31" s="13"/>
      <c r="J31" s="27"/>
      <c r="K31" s="27"/>
      <c r="L31" s="30"/>
    </row>
    <row r="32" spans="1:12" s="4" customFormat="1" x14ac:dyDescent="0.35">
      <c r="A32" s="48">
        <v>21</v>
      </c>
      <c r="B32" s="57"/>
      <c r="C32" s="31" t="s">
        <v>53</v>
      </c>
      <c r="D32" s="33" t="s">
        <v>13</v>
      </c>
      <c r="E32" s="58">
        <v>1716.4</v>
      </c>
      <c r="F32" s="11"/>
      <c r="G32" s="11"/>
      <c r="H32" s="13"/>
      <c r="I32" s="13"/>
      <c r="J32" s="27"/>
      <c r="K32" s="27"/>
      <c r="L32" s="30" t="s">
        <v>89</v>
      </c>
    </row>
    <row r="33" spans="1:12" s="4" customFormat="1" x14ac:dyDescent="0.35">
      <c r="A33" s="48">
        <v>22</v>
      </c>
      <c r="B33" s="57"/>
      <c r="C33" s="31" t="s">
        <v>54</v>
      </c>
      <c r="D33" s="33" t="s">
        <v>12</v>
      </c>
      <c r="E33" s="58">
        <v>15604</v>
      </c>
      <c r="F33" s="11"/>
      <c r="G33" s="11"/>
      <c r="H33" s="13"/>
      <c r="I33" s="13"/>
      <c r="J33" s="27"/>
      <c r="K33" s="27"/>
      <c r="L33" s="30"/>
    </row>
    <row r="34" spans="1:12" s="4" customFormat="1" x14ac:dyDescent="0.35">
      <c r="A34" s="48">
        <v>23</v>
      </c>
      <c r="B34" s="57"/>
      <c r="C34" s="31" t="s">
        <v>55</v>
      </c>
      <c r="D34" s="33" t="s">
        <v>13</v>
      </c>
      <c r="E34" s="58">
        <v>780.2</v>
      </c>
      <c r="F34" s="11"/>
      <c r="G34" s="11"/>
      <c r="H34" s="13"/>
      <c r="I34" s="13"/>
      <c r="J34" s="27"/>
      <c r="K34" s="27"/>
      <c r="L34" s="30" t="s">
        <v>90</v>
      </c>
    </row>
    <row r="35" spans="1:12" s="4" customFormat="1" x14ac:dyDescent="0.35">
      <c r="A35" s="48">
        <v>24</v>
      </c>
      <c r="B35" s="57"/>
      <c r="C35" s="31" t="s">
        <v>56</v>
      </c>
      <c r="D35" s="33" t="s">
        <v>12</v>
      </c>
      <c r="E35" s="58">
        <v>15604</v>
      </c>
      <c r="F35" s="11"/>
      <c r="G35" s="11"/>
      <c r="H35" s="13"/>
      <c r="I35" s="13"/>
      <c r="J35" s="27"/>
      <c r="K35" s="27"/>
      <c r="L35" s="30" t="s">
        <v>91</v>
      </c>
    </row>
    <row r="36" spans="1:12" s="4" customFormat="1" x14ac:dyDescent="0.35">
      <c r="A36" s="48">
        <v>25</v>
      </c>
      <c r="B36" s="57"/>
      <c r="C36" s="31" t="s">
        <v>57</v>
      </c>
      <c r="D36" s="33" t="s">
        <v>12</v>
      </c>
      <c r="E36" s="58">
        <v>15604</v>
      </c>
      <c r="F36" s="11"/>
      <c r="G36" s="11"/>
      <c r="H36" s="13"/>
      <c r="I36" s="13"/>
      <c r="J36" s="27"/>
      <c r="K36" s="27"/>
      <c r="L36" s="30"/>
    </row>
    <row r="37" spans="1:12" s="4" customFormat="1" ht="15.5" x14ac:dyDescent="0.35">
      <c r="A37" s="48"/>
      <c r="B37" s="57"/>
      <c r="C37" s="34" t="s">
        <v>58</v>
      </c>
      <c r="D37" s="33"/>
      <c r="E37" s="58"/>
      <c r="F37" s="11"/>
      <c r="G37" s="11"/>
      <c r="H37" s="13"/>
      <c r="I37" s="13"/>
      <c r="J37" s="27"/>
      <c r="K37" s="27"/>
      <c r="L37" s="30"/>
    </row>
    <row r="38" spans="1:12" s="4" customFormat="1" x14ac:dyDescent="0.35">
      <c r="A38" s="48">
        <f>A36+1</f>
        <v>26</v>
      </c>
      <c r="B38" s="57"/>
      <c r="C38" s="31" t="s">
        <v>59</v>
      </c>
      <c r="D38" s="33" t="s">
        <v>12</v>
      </c>
      <c r="E38" s="58">
        <v>15604</v>
      </c>
      <c r="F38" s="11"/>
      <c r="G38" s="11"/>
      <c r="H38" s="13"/>
      <c r="I38" s="13"/>
      <c r="J38" s="27"/>
      <c r="K38" s="27"/>
      <c r="L38" s="30" t="s">
        <v>92</v>
      </c>
    </row>
    <row r="39" spans="1:12" s="4" customFormat="1" x14ac:dyDescent="0.35">
      <c r="A39" s="48">
        <f>A38+1</f>
        <v>27</v>
      </c>
      <c r="B39" s="57"/>
      <c r="C39" s="31" t="s">
        <v>60</v>
      </c>
      <c r="D39" s="33" t="s">
        <v>12</v>
      </c>
      <c r="E39" s="58">
        <v>15604</v>
      </c>
      <c r="F39" s="11"/>
      <c r="G39" s="11"/>
      <c r="H39" s="13"/>
      <c r="I39" s="13"/>
      <c r="J39" s="27"/>
      <c r="K39" s="27"/>
      <c r="L39" s="30" t="s">
        <v>93</v>
      </c>
    </row>
    <row r="40" spans="1:12" s="4" customFormat="1" x14ac:dyDescent="0.35">
      <c r="A40" s="48">
        <f t="shared" ref="A40:A43" si="0">A39+1</f>
        <v>28</v>
      </c>
      <c r="B40" s="57"/>
      <c r="C40" s="31" t="s">
        <v>61</v>
      </c>
      <c r="D40" s="33" t="s">
        <v>14</v>
      </c>
      <c r="E40" s="58">
        <v>280</v>
      </c>
      <c r="F40" s="11"/>
      <c r="G40" s="11"/>
      <c r="H40" s="13"/>
      <c r="I40" s="13"/>
      <c r="J40" s="27"/>
      <c r="K40" s="27"/>
      <c r="L40" s="30" t="s">
        <v>94</v>
      </c>
    </row>
    <row r="41" spans="1:12" s="4" customFormat="1" ht="29" x14ac:dyDescent="0.35">
      <c r="A41" s="48">
        <f t="shared" si="0"/>
        <v>29</v>
      </c>
      <c r="B41" s="57"/>
      <c r="C41" s="31" t="s">
        <v>62</v>
      </c>
      <c r="D41" s="33" t="s">
        <v>14</v>
      </c>
      <c r="E41" s="58">
        <v>1296</v>
      </c>
      <c r="F41" s="11"/>
      <c r="G41" s="11"/>
      <c r="H41" s="13"/>
      <c r="I41" s="13"/>
      <c r="J41" s="27"/>
      <c r="K41" s="27"/>
      <c r="L41" s="30" t="s">
        <v>95</v>
      </c>
    </row>
    <row r="42" spans="1:12" s="4" customFormat="1" x14ac:dyDescent="0.35">
      <c r="A42" s="48">
        <f t="shared" si="0"/>
        <v>30</v>
      </c>
      <c r="B42" s="57"/>
      <c r="C42" s="31" t="s">
        <v>63</v>
      </c>
      <c r="D42" s="33" t="s">
        <v>14</v>
      </c>
      <c r="E42" s="58">
        <v>1296</v>
      </c>
      <c r="F42" s="11"/>
      <c r="G42" s="11"/>
      <c r="H42" s="13"/>
      <c r="I42" s="13"/>
      <c r="J42" s="27"/>
      <c r="K42" s="27"/>
      <c r="L42" s="30" t="s">
        <v>96</v>
      </c>
    </row>
    <row r="43" spans="1:12" s="4" customFormat="1" x14ac:dyDescent="0.35">
      <c r="A43" s="48">
        <f t="shared" si="0"/>
        <v>31</v>
      </c>
      <c r="B43" s="57"/>
      <c r="C43" s="31" t="s">
        <v>64</v>
      </c>
      <c r="D43" s="33" t="s">
        <v>14</v>
      </c>
      <c r="E43" s="58">
        <v>165</v>
      </c>
      <c r="F43" s="11"/>
      <c r="G43" s="11"/>
      <c r="H43" s="13"/>
      <c r="I43" s="13"/>
      <c r="J43" s="27"/>
      <c r="K43" s="27"/>
      <c r="L43" s="30" t="s">
        <v>97</v>
      </c>
    </row>
    <row r="44" spans="1:12" s="4" customFormat="1" ht="15.5" x14ac:dyDescent="0.35">
      <c r="A44" s="48"/>
      <c r="B44" s="57"/>
      <c r="C44" s="34" t="s">
        <v>65</v>
      </c>
      <c r="D44" s="33"/>
      <c r="E44" s="58"/>
      <c r="F44" s="11"/>
      <c r="G44" s="11"/>
      <c r="H44" s="13"/>
      <c r="I44" s="13"/>
      <c r="J44" s="27"/>
      <c r="K44" s="27"/>
      <c r="L44" s="30"/>
    </row>
    <row r="45" spans="1:12" s="4" customFormat="1" x14ac:dyDescent="0.35">
      <c r="A45" s="48">
        <f>A43+1</f>
        <v>32</v>
      </c>
      <c r="B45" s="57"/>
      <c r="C45" s="31" t="s">
        <v>66</v>
      </c>
      <c r="D45" s="33" t="s">
        <v>38</v>
      </c>
      <c r="E45" s="58">
        <v>110</v>
      </c>
      <c r="F45" s="11"/>
      <c r="G45" s="11"/>
      <c r="H45" s="13"/>
      <c r="I45" s="13"/>
      <c r="J45" s="27"/>
      <c r="K45" s="27"/>
      <c r="L45" s="30"/>
    </row>
    <row r="46" spans="1:12" s="4" customFormat="1" ht="29" x14ac:dyDescent="0.35">
      <c r="A46" s="48">
        <f>A45+1</f>
        <v>33</v>
      </c>
      <c r="B46" s="57"/>
      <c r="C46" s="31" t="s">
        <v>67</v>
      </c>
      <c r="D46" s="33" t="s">
        <v>14</v>
      </c>
      <c r="E46" s="58">
        <v>1320</v>
      </c>
      <c r="F46" s="11"/>
      <c r="G46" s="11"/>
      <c r="H46" s="13"/>
      <c r="I46" s="13"/>
      <c r="J46" s="27"/>
      <c r="K46" s="27"/>
      <c r="L46" s="30" t="s">
        <v>98</v>
      </c>
    </row>
    <row r="47" spans="1:12" s="4" customFormat="1" ht="15.5" x14ac:dyDescent="0.35">
      <c r="A47" s="48"/>
      <c r="B47" s="57"/>
      <c r="C47" s="34" t="s">
        <v>68</v>
      </c>
      <c r="D47" s="33"/>
      <c r="E47" s="58"/>
      <c r="F47" s="11"/>
      <c r="G47" s="11"/>
      <c r="H47" s="13"/>
      <c r="I47" s="13"/>
      <c r="J47" s="27"/>
      <c r="K47" s="27"/>
      <c r="L47" s="30"/>
    </row>
    <row r="48" spans="1:12" s="4" customFormat="1" x14ac:dyDescent="0.35">
      <c r="A48" s="48">
        <f>A46+1</f>
        <v>34</v>
      </c>
      <c r="B48" s="57"/>
      <c r="C48" s="31" t="s">
        <v>69</v>
      </c>
      <c r="D48" s="33" t="s">
        <v>38</v>
      </c>
      <c r="E48" s="58">
        <v>72</v>
      </c>
      <c r="F48" s="11"/>
      <c r="G48" s="11"/>
      <c r="H48" s="13"/>
      <c r="I48" s="13"/>
      <c r="J48" s="27"/>
      <c r="K48" s="27"/>
      <c r="L48" s="30"/>
    </row>
    <row r="49" spans="1:12" s="4" customFormat="1" ht="29" x14ac:dyDescent="0.35">
      <c r="A49" s="48">
        <f>A48+1</f>
        <v>35</v>
      </c>
      <c r="B49" s="57"/>
      <c r="C49" s="31" t="s">
        <v>70</v>
      </c>
      <c r="D49" s="33" t="s">
        <v>12</v>
      </c>
      <c r="E49" s="58">
        <v>1296</v>
      </c>
      <c r="F49" s="11"/>
      <c r="G49" s="11"/>
      <c r="H49" s="13"/>
      <c r="I49" s="13"/>
      <c r="J49" s="27"/>
      <c r="K49" s="27"/>
      <c r="L49" s="30" t="s">
        <v>99</v>
      </c>
    </row>
    <row r="50" spans="1:12" s="4" customFormat="1" x14ac:dyDescent="0.35">
      <c r="A50" s="48">
        <f t="shared" ref="A50:A55" si="1">A49+1</f>
        <v>36</v>
      </c>
      <c r="B50" s="57"/>
      <c r="C50" s="31" t="s">
        <v>71</v>
      </c>
      <c r="D50" s="33" t="s">
        <v>72</v>
      </c>
      <c r="E50" s="58">
        <v>72</v>
      </c>
      <c r="F50" s="11"/>
      <c r="G50" s="11"/>
      <c r="H50" s="13"/>
      <c r="I50" s="13"/>
      <c r="J50" s="27"/>
      <c r="K50" s="27"/>
      <c r="L50" s="30" t="s">
        <v>100</v>
      </c>
    </row>
    <row r="51" spans="1:12" s="4" customFormat="1" ht="29" x14ac:dyDescent="0.35">
      <c r="A51" s="48">
        <f t="shared" si="1"/>
        <v>37</v>
      </c>
      <c r="B51" s="57"/>
      <c r="C51" s="31" t="s">
        <v>73</v>
      </c>
      <c r="D51" s="33" t="s">
        <v>38</v>
      </c>
      <c r="E51" s="58">
        <v>3</v>
      </c>
      <c r="F51" s="11"/>
      <c r="G51" s="11"/>
      <c r="H51" s="13"/>
      <c r="I51" s="13"/>
      <c r="J51" s="27"/>
      <c r="K51" s="27"/>
      <c r="L51" s="30"/>
    </row>
    <row r="52" spans="1:12" s="4" customFormat="1" x14ac:dyDescent="0.35">
      <c r="A52" s="48">
        <f t="shared" si="1"/>
        <v>38</v>
      </c>
      <c r="B52" s="57"/>
      <c r="C52" s="31" t="s">
        <v>74</v>
      </c>
      <c r="D52" s="33" t="s">
        <v>14</v>
      </c>
      <c r="E52" s="58">
        <v>2500</v>
      </c>
      <c r="F52" s="11"/>
      <c r="G52" s="11"/>
      <c r="H52" s="13"/>
      <c r="I52" s="13"/>
      <c r="J52" s="27"/>
      <c r="K52" s="27"/>
      <c r="L52" s="30"/>
    </row>
    <row r="53" spans="1:12" s="4" customFormat="1" x14ac:dyDescent="0.35">
      <c r="A53" s="48">
        <f t="shared" si="1"/>
        <v>39</v>
      </c>
      <c r="B53" s="57"/>
      <c r="C53" s="31" t="s">
        <v>75</v>
      </c>
      <c r="D53" s="33" t="s">
        <v>38</v>
      </c>
      <c r="E53" s="58">
        <v>72</v>
      </c>
      <c r="F53" s="11"/>
      <c r="G53" s="11"/>
      <c r="H53" s="13"/>
      <c r="I53" s="13"/>
      <c r="J53" s="27"/>
      <c r="K53" s="27"/>
      <c r="L53" s="30"/>
    </row>
    <row r="54" spans="1:12" s="4" customFormat="1" ht="29" x14ac:dyDescent="0.35">
      <c r="A54" s="48">
        <f t="shared" si="1"/>
        <v>40</v>
      </c>
      <c r="B54" s="57"/>
      <c r="C54" s="31" t="s">
        <v>76</v>
      </c>
      <c r="D54" s="33" t="s">
        <v>38</v>
      </c>
      <c r="E54" s="58">
        <v>72</v>
      </c>
      <c r="F54" s="11"/>
      <c r="G54" s="11"/>
      <c r="H54" s="13"/>
      <c r="I54" s="13"/>
      <c r="J54" s="27"/>
      <c r="K54" s="27"/>
      <c r="L54" s="30" t="s">
        <v>101</v>
      </c>
    </row>
    <row r="55" spans="1:12" s="4" customFormat="1" x14ac:dyDescent="0.35">
      <c r="A55" s="48">
        <f t="shared" si="1"/>
        <v>41</v>
      </c>
      <c r="B55" s="57"/>
      <c r="C55" s="31" t="s">
        <v>77</v>
      </c>
      <c r="D55" s="33" t="s">
        <v>72</v>
      </c>
      <c r="E55" s="58">
        <v>1</v>
      </c>
      <c r="F55" s="11"/>
      <c r="G55" s="11"/>
      <c r="H55" s="13"/>
      <c r="I55" s="13"/>
      <c r="J55" s="27"/>
      <c r="K55" s="27"/>
      <c r="L55" s="30"/>
    </row>
    <row r="56" spans="1:12" s="4" customFormat="1" ht="15.5" x14ac:dyDescent="0.35">
      <c r="A56" s="48"/>
      <c r="B56" s="57"/>
      <c r="C56" s="34" t="s">
        <v>78</v>
      </c>
      <c r="D56" s="33"/>
      <c r="E56" s="58"/>
      <c r="F56" s="11"/>
      <c r="G56" s="11"/>
      <c r="H56" s="13"/>
      <c r="I56" s="13"/>
      <c r="J56" s="27"/>
      <c r="K56" s="27"/>
      <c r="L56" s="30"/>
    </row>
    <row r="57" spans="1:12" s="4" customFormat="1" x14ac:dyDescent="0.35">
      <c r="A57" s="48">
        <f>A55+1</f>
        <v>42</v>
      </c>
      <c r="B57" s="57"/>
      <c r="C57" s="31" t="s">
        <v>79</v>
      </c>
      <c r="D57" s="33" t="s">
        <v>38</v>
      </c>
      <c r="E57" s="58">
        <v>72</v>
      </c>
      <c r="F57" s="11"/>
      <c r="G57" s="11"/>
      <c r="H57" s="13"/>
      <c r="I57" s="13"/>
      <c r="J57" s="27"/>
      <c r="K57" s="27"/>
      <c r="L57" s="30" t="s">
        <v>102</v>
      </c>
    </row>
    <row r="58" spans="1:12" s="4" customFormat="1" ht="29" x14ac:dyDescent="0.35">
      <c r="A58" s="48">
        <f>A57+1</f>
        <v>43</v>
      </c>
      <c r="B58" s="57"/>
      <c r="C58" s="31" t="s">
        <v>80</v>
      </c>
      <c r="D58" s="33" t="s">
        <v>38</v>
      </c>
      <c r="E58" s="58">
        <v>72</v>
      </c>
      <c r="F58" s="11"/>
      <c r="G58" s="11"/>
      <c r="H58" s="13"/>
      <c r="I58" s="13"/>
      <c r="J58" s="27"/>
      <c r="K58" s="27"/>
      <c r="L58" s="30" t="s">
        <v>103</v>
      </c>
    </row>
    <row r="59" spans="1:12" s="4" customFormat="1" x14ac:dyDescent="0.35">
      <c r="A59" s="48">
        <f>A58+1</f>
        <v>44</v>
      </c>
      <c r="B59" s="57"/>
      <c r="C59" s="31" t="s">
        <v>81</v>
      </c>
      <c r="D59" s="33" t="s">
        <v>72</v>
      </c>
      <c r="E59" s="58">
        <v>1</v>
      </c>
      <c r="F59" s="11"/>
      <c r="G59" s="11"/>
      <c r="H59" s="13"/>
      <c r="I59" s="13"/>
      <c r="J59" s="27"/>
      <c r="K59" s="27"/>
      <c r="L59" s="30" t="s">
        <v>104</v>
      </c>
    </row>
    <row r="60" spans="1:12" x14ac:dyDescent="0.35">
      <c r="A60" s="9"/>
      <c r="B60" s="15"/>
      <c r="C60" s="16" t="s">
        <v>15</v>
      </c>
      <c r="D60" s="17"/>
      <c r="E60" s="18"/>
      <c r="F60" s="29">
        <f>SUM(F8:F31)</f>
        <v>0</v>
      </c>
      <c r="G60" s="29">
        <f>SUM(G8:G31)</f>
        <v>0</v>
      </c>
      <c r="H60" s="29">
        <f>SUM(H8:H31)</f>
        <v>0</v>
      </c>
      <c r="I60" s="19"/>
      <c r="J60" s="20"/>
      <c r="K60" s="20"/>
      <c r="L60" s="21"/>
    </row>
    <row r="61" spans="1:12" x14ac:dyDescent="0.35">
      <c r="A61" s="9"/>
      <c r="B61" s="10"/>
      <c r="C61" s="28" t="s">
        <v>23</v>
      </c>
      <c r="D61" s="11"/>
      <c r="E61" s="11"/>
      <c r="F61" s="11"/>
      <c r="G61" s="22"/>
      <c r="H61" s="22">
        <f>H60*22%</f>
        <v>0</v>
      </c>
      <c r="I61" s="22"/>
      <c r="J61" s="23"/>
      <c r="K61" s="13"/>
      <c r="L61" s="11"/>
    </row>
    <row r="62" spans="1:12" x14ac:dyDescent="0.35">
      <c r="A62" s="9"/>
      <c r="B62" s="10"/>
      <c r="C62" s="11" t="s">
        <v>16</v>
      </c>
      <c r="D62" s="11"/>
      <c r="E62" s="11"/>
      <c r="F62" s="11"/>
      <c r="G62" s="22"/>
      <c r="H62" s="24">
        <f>SUM(H60:H61)</f>
        <v>0</v>
      </c>
      <c r="I62" s="22"/>
      <c r="J62" s="25"/>
      <c r="K62" s="13"/>
      <c r="L62" s="11"/>
    </row>
    <row r="69" spans="3:4" x14ac:dyDescent="0.35">
      <c r="C69" s="26"/>
      <c r="D69" s="1"/>
    </row>
    <row r="70" spans="3:4" x14ac:dyDescent="0.35">
      <c r="C70" s="26"/>
      <c r="D70" s="1"/>
    </row>
    <row r="71" spans="3:4" x14ac:dyDescent="0.35">
      <c r="C71" s="26"/>
      <c r="D71" s="1"/>
    </row>
    <row r="72" spans="3:4" x14ac:dyDescent="0.35">
      <c r="C72" s="26"/>
      <c r="D72" s="1"/>
    </row>
    <row r="73" spans="3:4" x14ac:dyDescent="0.35">
      <c r="C73" s="26"/>
      <c r="D73" s="1"/>
    </row>
    <row r="74" spans="3:4" x14ac:dyDescent="0.35">
      <c r="C74" s="26"/>
      <c r="D74" s="1"/>
    </row>
    <row r="75" spans="3:4" x14ac:dyDescent="0.35">
      <c r="C75" s="26"/>
      <c r="D75" s="1"/>
    </row>
    <row r="76" spans="3:4" x14ac:dyDescent="0.35">
      <c r="C76" s="26"/>
      <c r="D76" s="1"/>
    </row>
    <row r="77" spans="3:4" x14ac:dyDescent="0.35">
      <c r="C77" s="26"/>
      <c r="D77" s="1"/>
    </row>
    <row r="78" spans="3:4" x14ac:dyDescent="0.35">
      <c r="C78" s="26"/>
      <c r="D78" s="1"/>
    </row>
    <row r="79" spans="3:4" x14ac:dyDescent="0.35">
      <c r="C79" s="26"/>
      <c r="D79" s="1"/>
    </row>
    <row r="80" spans="3:4" x14ac:dyDescent="0.35">
      <c r="C80" s="26"/>
      <c r="D80" s="1"/>
    </row>
    <row r="81" spans="3:4" x14ac:dyDescent="0.35">
      <c r="C81" s="26"/>
      <c r="D81" s="1"/>
    </row>
    <row r="82" spans="3:4" x14ac:dyDescent="0.35">
      <c r="C82" s="26"/>
      <c r="D82" s="1"/>
    </row>
    <row r="83" spans="3:4" x14ac:dyDescent="0.35">
      <c r="C83" s="26"/>
      <c r="D83" s="1"/>
    </row>
  </sheetData>
  <mergeCells count="11">
    <mergeCell ref="L3:L4"/>
    <mergeCell ref="A3:A4"/>
    <mergeCell ref="B3:B4"/>
    <mergeCell ref="C3:C4"/>
    <mergeCell ref="D3:D4"/>
    <mergeCell ref="E3:E4"/>
    <mergeCell ref="C5:E5"/>
    <mergeCell ref="F3:G3"/>
    <mergeCell ref="H3:H4"/>
    <mergeCell ref="I3:J3"/>
    <mergeCell ref="K3:K4"/>
  </mergeCells>
  <pageMargins left="0.23622047244094491" right="0.23622047244094491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s.koldashov</cp:lastModifiedBy>
  <cp:revision>2</cp:revision>
  <cp:lastPrinted>2026-04-03T07:21:09Z</cp:lastPrinted>
  <dcterms:created xsi:type="dcterms:W3CDTF">2025-05-27T06:08:29Z</dcterms:created>
  <dcterms:modified xsi:type="dcterms:W3CDTF">2026-04-03T14:41:34Z</dcterms:modified>
</cp:coreProperties>
</file>