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m.zhurin\Desktop\ПИРы\Пир на кровлю МС1\ВОР ВДЦ РД Кровля МС1\"/>
    </mc:Choice>
  </mc:AlternateContent>
  <xr:revisionPtr revIDLastSave="0" documentId="13_ncr:1_{A3D74C49-36A2-459C-9E51-F132BF6C19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еконструкция кровли МСЦ №1 Пен" sheetId="1" r:id="rId1"/>
  </sheets>
  <definedNames>
    <definedName name="_xlnm.Print_Titles" localSheetId="0">'Реконструкция кровли МСЦ №1 Пен'!$6:$6</definedName>
    <definedName name="_xlnm.Print_Area" localSheetId="0">'Реконструкция кровли МСЦ №1 Пен'!$A$1:$H$158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2" i="1" l="1"/>
  <c r="A152" i="1"/>
  <c r="A151" i="1"/>
  <c r="A150" i="1"/>
  <c r="A149" i="1"/>
  <c r="A148" i="1"/>
  <c r="A147" i="1"/>
  <c r="A146" i="1"/>
  <c r="A144" i="1"/>
  <c r="A143" i="1"/>
  <c r="A139" i="1"/>
  <c r="A137" i="1"/>
  <c r="A135" i="1"/>
  <c r="A133" i="1"/>
  <c r="A131" i="1"/>
  <c r="A128" i="1"/>
  <c r="A127" i="1"/>
  <c r="A125" i="1"/>
  <c r="A123" i="1"/>
  <c r="A122" i="1"/>
  <c r="A121" i="1"/>
  <c r="E120" i="1"/>
  <c r="A120" i="1"/>
  <c r="A119" i="1"/>
  <c r="A117" i="1"/>
  <c r="A116" i="1"/>
  <c r="A114" i="1"/>
  <c r="A113" i="1"/>
  <c r="A111" i="1"/>
  <c r="A110" i="1"/>
  <c r="A108" i="1"/>
  <c r="A105" i="1"/>
  <c r="A104" i="1"/>
  <c r="A103" i="1"/>
  <c r="A101" i="1"/>
  <c r="A99" i="1"/>
  <c r="A98" i="1"/>
  <c r="A96" i="1"/>
  <c r="A95" i="1"/>
  <c r="A92" i="1"/>
  <c r="A91" i="1"/>
  <c r="A90" i="1"/>
  <c r="A89" i="1"/>
  <c r="A88" i="1"/>
  <c r="A87" i="1"/>
  <c r="A86" i="1"/>
  <c r="A85" i="1"/>
  <c r="A84" i="1"/>
  <c r="A83" i="1"/>
  <c r="A82" i="1"/>
  <c r="A80" i="1"/>
  <c r="A76" i="1"/>
  <c r="A75" i="1"/>
  <c r="A74" i="1"/>
  <c r="A70" i="1"/>
  <c r="A69" i="1"/>
  <c r="E68" i="1"/>
  <c r="A68" i="1"/>
  <c r="A67" i="1"/>
  <c r="A66" i="1"/>
  <c r="A65" i="1"/>
  <c r="A64" i="1"/>
  <c r="A63" i="1"/>
  <c r="A62" i="1"/>
  <c r="A59" i="1"/>
  <c r="A57" i="1"/>
  <c r="A56" i="1"/>
  <c r="A55" i="1"/>
  <c r="A54" i="1"/>
  <c r="A53" i="1"/>
  <c r="A52" i="1"/>
  <c r="A51" i="1"/>
  <c r="A50" i="1"/>
  <c r="A48" i="1"/>
  <c r="A47" i="1"/>
  <c r="A46" i="1"/>
  <c r="A45" i="1"/>
  <c r="A44" i="1"/>
  <c r="A42" i="1"/>
  <c r="A41" i="1"/>
  <c r="A39" i="1"/>
  <c r="A38" i="1"/>
  <c r="A37" i="1"/>
  <c r="A34" i="1"/>
  <c r="A32" i="1"/>
  <c r="A30" i="1"/>
  <c r="A29" i="1"/>
  <c r="A27" i="1"/>
  <c r="A26" i="1"/>
  <c r="A25" i="1"/>
  <c r="A24" i="1"/>
  <c r="A23" i="1"/>
  <c r="A22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<sst xmlns="http://schemas.openxmlformats.org/spreadsheetml/2006/main" count="761" uniqueCount="417">
  <si>
    <t>Ведомость объёмов работ №64/1</t>
  </si>
  <si>
    <t>Реконструкция кровли здания "Нежилое здание (механо-сборочный цех №1),общей площадью 43464,5 кв.м Литер АА1" (зона 1)
22-50/2025-АС</t>
  </si>
  <si>
    <t>№ п/п</t>
  </si>
  <si>
    <t>№ в ЛСР</t>
  </si>
  <si>
    <t>Наименование вида работ</t>
  </si>
  <si>
    <t>Ед.
изм.</t>
  </si>
  <si>
    <t>Кол-во</t>
  </si>
  <si>
    <t>Ссылки на чертежи, спецификации</t>
  </si>
  <si>
    <t>Формула расчёта. Расчёт объёмов работ и расхода материалов. Пояснения по размерам, количеству (согласно проектным данным), материалам и др.</t>
  </si>
  <si>
    <t xml:space="preserve"> Демонтажные работы</t>
  </si>
  <si>
    <t>Раздел 1. Демонтажные работы</t>
  </si>
  <si>
    <t>1</t>
  </si>
  <si>
    <t>Разборка покрытий кровель: из рулонных материалов (5 слоев)</t>
  </si>
  <si>
    <t>м2/т</t>
  </si>
  <si>
    <t>9326/606,06</t>
  </si>
  <si>
    <t xml:space="preserve">Лист 2 </t>
  </si>
  <si>
    <t>Площадь кровли: 7222+2104=9326м2
Строительный мусор 5 слоев: 9324м2*13кг/1000=606,06т</t>
  </si>
  <si>
    <t xml:space="preserve">1 </t>
  </si>
  <si>
    <t>2</t>
  </si>
  <si>
    <t>Демонтаж утеплителя кровли из опилок ср. толщ. 74 мм</t>
  </si>
  <si>
    <t>м3/т</t>
  </si>
  <si>
    <t>534,43/78,0049</t>
  </si>
  <si>
    <t>7222*0,074=534,428м3
Строительный мусор 534,428м3*146к/1000г=78,0049т</t>
  </si>
  <si>
    <t>3</t>
  </si>
  <si>
    <t>Разборка теплоизоляции на кровле из: ваты минеральной толщиной 100 мм</t>
  </si>
  <si>
    <t>2104/46,288</t>
  </si>
  <si>
    <t>2104
Строительный мусор 210,4м3*220кг/1000=46,288т</t>
  </si>
  <si>
    <t>5</t>
  </si>
  <si>
    <t xml:space="preserve">Демонтаж пароизоляции: прокладочной в один слой </t>
  </si>
  <si>
    <t>2104/0,25248</t>
  </si>
  <si>
    <t>2104
Строительный мусор 2104м2*0,12кг=252,48кг</t>
  </si>
  <si>
    <t>6</t>
  </si>
  <si>
    <t xml:space="preserve">Демонтаж выравнивающих стяжек: цементно-песчаных толщиной 20 мм </t>
  </si>
  <si>
    <t>7222/259,992</t>
  </si>
  <si>
    <t>7222
Строительный мусор 7222м2*36кг/1000=259,992т</t>
  </si>
  <si>
    <t>7</t>
  </si>
  <si>
    <t>Демонтаж мелкоразмерных плит 2250*500*80 мм</t>
  </si>
  <si>
    <t>шт/т</t>
  </si>
  <si>
    <t>6419,56/1227,74</t>
  </si>
  <si>
    <t>7222/1,125
Строительный мусор 7222м2*170кг/1000=1227,74т</t>
  </si>
  <si>
    <t>9</t>
  </si>
  <si>
    <t xml:space="preserve">Демонтаж воронок водосточных </t>
  </si>
  <si>
    <t>шт</t>
  </si>
  <si>
    <t xml:space="preserve"> </t>
  </si>
  <si>
    <t>10</t>
  </si>
  <si>
    <t>Демонтаж зенитных фонарей профильным стеклом швеллерного сечения в один слой</t>
  </si>
  <si>
    <t>м2</t>
  </si>
  <si>
    <t>1139,9/17,0985</t>
  </si>
  <si>
    <t>1139,9
Строительный мусор 1139,9м2*15кг/1000=17,0985т</t>
  </si>
  <si>
    <t>11</t>
  </si>
  <si>
    <t>Демонтаж волнистых асбестоцементных ограждений торцов фонарей (толщ. листа 6 мм)</t>
  </si>
  <si>
    <t>160,4/1,604</t>
  </si>
  <si>
    <t>160,4
Строительный мусор 160,4м2*10кг/1000=1604кг</t>
  </si>
  <si>
    <t>12</t>
  </si>
  <si>
    <t>Разборка металлических пожарных лестниц</t>
  </si>
  <si>
    <t>т</t>
  </si>
  <si>
    <t>(6*(26,7*2+6,7*2+6,3*6+3,2*4+1,32*21))/1000 
Строительный мусор 0,87072т</t>
  </si>
  <si>
    <t>13</t>
  </si>
  <si>
    <t>Демонтаж металлоконструкций покрытий (распорка Р-2)</t>
  </si>
  <si>
    <t>(790кг)/1000 
Строительный мусор 0,79т</t>
  </si>
  <si>
    <t>14</t>
  </si>
  <si>
    <t>Разборка мелких покрытий и обделок из листовой стали: поясков, сандриков, желобов, отливов, свесов и т.п.</t>
  </si>
  <si>
    <t>м/т</t>
  </si>
  <si>
    <t>364/0,76185</t>
  </si>
  <si>
    <t>(364 / 100)*100 
Строительный мусор 364м2*4,025кг/1000=761,85кг</t>
  </si>
  <si>
    <t xml:space="preserve"> Монтаж кровли</t>
  </si>
  <si>
    <t>Раздел 2. Монтаж кровли</t>
  </si>
  <si>
    <t>Тип 1 (ТН-Кровля Смарт PIR)</t>
  </si>
  <si>
    <t>15</t>
  </si>
  <si>
    <t xml:space="preserve">Монтаж основания кровельного покрытия из профилированного листа </t>
  </si>
  <si>
    <t>Лист 4</t>
  </si>
  <si>
    <t>Профлист оцинкованный: Н75-750-0,8 - 82,84358т
Саморезы с пресс-шайбой, оцинкованный, 4,2х19 мм - 9498шт</t>
  </si>
  <si>
    <t>16</t>
  </si>
  <si>
    <t>Устройство пароизоляции самоклеящимся армированным рулонным материалом</t>
  </si>
  <si>
    <t>Лист 3</t>
  </si>
  <si>
    <t>Паробарьер СА 500 (расход 1,17) - 10911,42м2</t>
  </si>
  <si>
    <t>17</t>
  </si>
  <si>
    <t>Монтаж утеплителя толщ. 100 мм (2 слоя по 50 мм)</t>
  </si>
  <si>
    <t>м2 / м3</t>
  </si>
  <si>
    <t>9326 / 932,6</t>
  </si>
  <si>
    <t>Минераловатный утеплитель Техноруф Н Проф толщ. 50 мм (расход 1,02) - 475,626м3
Плита теплоизоляционная LOGICPIR Prof Ф/Ф Г1 2400х1200х50 мм (расход 1,02) - 475,626м3</t>
  </si>
  <si>
    <t>18</t>
  </si>
  <si>
    <t>Крепление утеплителя</t>
  </si>
  <si>
    <t xml:space="preserve">Лист 3 </t>
  </si>
  <si>
    <t>Телескопический крепеж утеплителя 80 мм с саморезом сверлоконечным 4.8х60</t>
  </si>
  <si>
    <t>19</t>
  </si>
  <si>
    <t>Устройство кровельной мембраны</t>
  </si>
  <si>
    <t>Кровельная полимерная мембрана Logicroof V-RP - 1,5 (расход 1,14) - 10628,22м2</t>
  </si>
  <si>
    <t>20</t>
  </si>
  <si>
    <t>Устройство механического крепления фиксаторами при покрытии кровли рулонным материалом</t>
  </si>
  <si>
    <t>Телескопический крепеж мембраны 80 мм с саморезом сверлоконечным 4.8х60</t>
  </si>
  <si>
    <t>Устройство разуклонки</t>
  </si>
  <si>
    <t>28</t>
  </si>
  <si>
    <t>Устройство местной разуклонки утеплителя толщ. 10-50 мм</t>
  </si>
  <si>
    <t>2886 / 68,58</t>
  </si>
  <si>
    <t>2886м2*0,3888/12,96 
Теплоизоляционные плиты PIR LOGICPIR Slope СХМ/СХМ 3,4 %, элемент J, Г4 1200х600х10/50 мм (расход утеплителя 1,02) 68,58*1,02=69,9516м3</t>
  </si>
  <si>
    <t>29</t>
  </si>
  <si>
    <t>Устройство местной разуклонки утеплителя толщ. 80 мм</t>
  </si>
  <si>
    <t>289 / 23,12</t>
  </si>
  <si>
    <t>289м2*0,08 
Теплоизоляционные плиты PIR LOGICPIR Slope СХМ/СХМ 3.4 %, элемент C, Г4 1200х600х80 мм (расход утеплителя 1,02) 23,12*1,02=23,5824м3</t>
  </si>
  <si>
    <t>Дефлекторы</t>
  </si>
  <si>
    <t>30</t>
  </si>
  <si>
    <t>Обшивка дефлекторов профилированными листами С20-1100-0,4</t>
  </si>
  <si>
    <t>Профнастил оцинкованный МП20-1100-0,4 (расход 1,15) - 616,4м2
Конструкции стальные нащельников и деталей обрамления - 0,309808т</t>
  </si>
  <si>
    <t>Пешеходные дорожки</t>
  </si>
  <si>
    <t>31</t>
  </si>
  <si>
    <t>Устройство пешеходной дорожки Logicroof Walkway Puzzle 600х600</t>
  </si>
  <si>
    <t>шт  /м2</t>
  </si>
  <si>
    <t>3152 / 1134,72</t>
  </si>
  <si>
    <t xml:space="preserve">Дорожка пешеходная Logicroof Walkway Puzzle 600х600 </t>
  </si>
  <si>
    <t xml:space="preserve"> Примыкания</t>
  </si>
  <si>
    <t>Раздел 3. Примыкания</t>
  </si>
  <si>
    <t xml:space="preserve">Примыкание кровли к фонарям </t>
  </si>
  <si>
    <t>Примыкание кровли к фонарям</t>
  </si>
  <si>
    <t>32</t>
  </si>
  <si>
    <t>Устройство примыканий из ПВХ мембран к стенам и парапетам</t>
  </si>
  <si>
    <t>м</t>
  </si>
  <si>
    <t>Лист 6</t>
  </si>
  <si>
    <t>Кровельная полимерная мембрана Logicroof V-RP - 1,5 - 809,03м2
ПВХ жидкий ТехноНИКОЛЬ 1 л серый (расход 0,2 л/м) - 187,6л
Паробарьер СА 500 (расход 0,2м2/м) - 187,6м2
Рейка краевая алюминиевая TERMOCLIP - 938м</t>
  </si>
  <si>
    <t>33</t>
  </si>
  <si>
    <t>Изоляция покрытий и перекрытий изделиями из волокнистых и зернистых материалов насухо</t>
  </si>
  <si>
    <t>м / м3</t>
  </si>
  <si>
    <t>938 / 46,9</t>
  </si>
  <si>
    <t>Каменная вата, 0,05м3/м -  (расход 1,02) - 47,838м3</t>
  </si>
  <si>
    <t>34</t>
  </si>
  <si>
    <t>Устройство отлива ФЭ-1, развертка 240 мм из листовой оцинкованной стали</t>
  </si>
  <si>
    <t>м / м2</t>
  </si>
  <si>
    <t>938 / 225,12</t>
  </si>
  <si>
    <t>938*0,24
Сталь листовая оцинкованная, толщина 0,7 мм - 1,799т</t>
  </si>
  <si>
    <t>Устройство конька, ендовы по профлисту</t>
  </si>
  <si>
    <t>35</t>
  </si>
  <si>
    <t>Устройство конька (компенсатор из оцинкованной стали 0,7мм шириной 650 мм - 413,4 м), ендовы (компенсатор из оцинкованной стали 0,7мм шириной 550 мм - 291 м)</t>
  </si>
  <si>
    <t>413,4*0,65+291*0,55
Лист оцинкованный плоский размером 2х1,25 м, толщиной: 0,7 мм (расход 1,18) - 505,9368м2
Саморез с пресшайбой сверлоконечный 4,2х35 мм - 15497шт</t>
  </si>
  <si>
    <t>36</t>
  </si>
  <si>
    <t>704,4 / 70,44</t>
  </si>
  <si>
    <t>0,1*(413,4+291) 
Каменная вата, 0,1м3/м  (расход 1,02) - 71,8488м3</t>
  </si>
  <si>
    <t>Примыкания мембраны к дефлекторам (узел Г)</t>
  </si>
  <si>
    <t>Примыкания мембраны к дефлектору</t>
  </si>
  <si>
    <t>37</t>
  </si>
  <si>
    <t>Устройство примыканий из ПВХ мембран к дефлектору по готовому основанию</t>
  </si>
  <si>
    <t>38,4 / 19,2</t>
  </si>
  <si>
    <t>Лист 5</t>
  </si>
  <si>
    <t xml:space="preserve">Неармированная мембрана Logicroof V-SR - 1,5 (расход 1,01) - 19,39м2
Клей контактный  (расход 0,25л/м) - 9,6л
</t>
  </si>
  <si>
    <t>44</t>
  </si>
  <si>
    <t>Установка краевой алюминиевой рейки TERMOCLIP</t>
  </si>
  <si>
    <t>Герметик ПУ ТехноНиколь Logicflex (600мл) (расход 0,1л/м) - 3,84 л
Саморез сверлоконечный 5,5*35 мм - 5*38,4=192шт</t>
  </si>
  <si>
    <t xml:space="preserve">Гидроизоляции скрытых швов профилированных мембран и кровельных покрытий, гидроизоляции стыков труб двухсторонней самоклеящейся лентой ТехноНиколь </t>
  </si>
  <si>
    <t>Гидроизоляция скрытых швов примыканий дифлектора к конструкции кровли</t>
  </si>
  <si>
    <t>38,4 / 3,84</t>
  </si>
  <si>
    <t>Каменная вата 0,1м3/м  (расход 1,02) - 3,917м3</t>
  </si>
  <si>
    <t>56</t>
  </si>
  <si>
    <t xml:space="preserve">Телескопический крепеж с саморезом - 2*38,4=77шт
</t>
  </si>
  <si>
    <t>Узел К опирания профлиста на кирпичную стену в осях Д-О вдоль оси 4</t>
  </si>
  <si>
    <t>Узел опирания профлиста на кирпичную стену</t>
  </si>
  <si>
    <t>40</t>
  </si>
  <si>
    <t>Устройство примыканий к стенам каменным из листовой стали (уголок 250х50, развертка 300мм)</t>
  </si>
  <si>
    <t>97,4 / 29,22</t>
  </si>
  <si>
    <t>(97,4 / 100)*100 
Лист оцинкованный плоский размером 2х1,25 м, толщиной: 0,7 мм (расход 1,15) - 33,603м2</t>
  </si>
  <si>
    <t>Устройство отлива (ФЭ-4, развертка 540мм) из листовой оцинкованной стали толщ. 0,7мм</t>
  </si>
  <si>
    <t>97,4 / 52,6</t>
  </si>
  <si>
    <t>97,4*0,54
Лист оцинкованный плоский размером 2х1,25 м, толщиной: 0,7 мм (расход 1,15) - 60,49м2
Крепежный элемент (костыль), толщ. 2мм - 163шт</t>
  </si>
  <si>
    <t>45</t>
  </si>
  <si>
    <t>Нанесение водно-дисперсионной грунтовки на поверхности: пористые (камень, кирпич, бетон и т.д.) в 2 слоя</t>
  </si>
  <si>
    <t>97,4 / 126,62</t>
  </si>
  <si>
    <t>Грунтовка универсальная ТехноНиколь 010 (ведро 15 кг) - 34,95кг</t>
  </si>
  <si>
    <t>41</t>
  </si>
  <si>
    <t>Монтаж утеплителя с креплением на клее и дюбелями холодных поверхностей: наружных стен</t>
  </si>
  <si>
    <t>126,62 / 6,331</t>
  </si>
  <si>
    <t xml:space="preserve">Утеплитель - XPS ТехноНиколь CARBON ECO FAS 50 мм  (расход 1,03) - 6,52м3
Саморез остроконечный TERMOCLIP 4,8х50 мм - 650 шт
Анкерный элемент 8*45 - 650 шт
Телескопический крепеж TERMOCLIP 1 - 650 шт
Штукатурно-клеевая смесь ТехноНиколь 220 толщ. 3мм - 517,8758 кг
</t>
  </si>
  <si>
    <t>48</t>
  </si>
  <si>
    <t>Улучшенная штукатурка фасадов штукатурно-клеевой смесью ТехноНиколь 220 толщ. 7мм по стеклотканевой сетке</t>
  </si>
  <si>
    <r>
      <rPr>
        <sz val="8"/>
        <color rgb="FF000000"/>
        <rFont val="Arial"/>
        <charset val="204"/>
      </rPr>
      <t>Штукатурно-клеевая смесь ТехноНиколь 220 толщ. 7мм - 1361,94 кг
Стеклосетка ТехноНиколь 2000 (расход</t>
    </r>
    <r>
      <rPr>
        <sz val="8"/>
        <color rgb="FF0070C0"/>
        <rFont val="Arial"/>
        <charset val="204"/>
      </rPr>
      <t xml:space="preserve"> 1,111</t>
    </r>
    <r>
      <rPr>
        <sz val="8"/>
        <color rgb="FF000000"/>
        <rFont val="Arial"/>
        <charset val="204"/>
      </rPr>
      <t>) - 140,67м2</t>
    </r>
  </si>
  <si>
    <t>49</t>
  </si>
  <si>
    <t>Гидроизоляция боковая обмазочная битумная в 2 слоя по выровненной поверхности бутовой кладки, кирпичу, бетону</t>
  </si>
  <si>
    <t>Грунт полиуретановый Технониколь Taikor Primer 210 16 кг - 39,25 кг
Гидроизоляция полимерная Технониколь Taikor Elastic 300 серая 24 кг - 189,93кг</t>
  </si>
  <si>
    <t>51</t>
  </si>
  <si>
    <t>Устройство кровельной мембраны методом свободной укладки</t>
  </si>
  <si>
    <t>Кровельная полимерная мембрана Logicroof V-RP - 1,5  (расход 1,14) - 122,14м2</t>
  </si>
  <si>
    <t>Герметик ПУ ТехноНиколь Logicflex (600мл) - ? шт / ? кг
Саморез остроконечный TERMOCLIP 4,8х50 мм - ? шт
Анкерный элемент 8*45 - ? шт</t>
  </si>
  <si>
    <t>Саморез остроконечный TERMOCLIP 4,8х50 мм - 13,36*97,4=1301шт
Анкерный элемент TERMOCLIP 8*45 - 13,36*97,4=1301шт
Телескопический крепеж TERMOCLIP 1 - 6,68*97,4=651шт
Саморез сверлоконечный 4,8х19 мм - 12*97,4=1169шт</t>
  </si>
  <si>
    <t xml:space="preserve">Крепление костыля </t>
  </si>
  <si>
    <t>Саморез остроконечный TERMOCLIP 4,8х50 мм - 650 шт
Анкерный элемент 8*45 - 650 шт</t>
  </si>
  <si>
    <t>Узел Б опирания профлиста на кирпичную стену вдоль оси Д</t>
  </si>
  <si>
    <t>Устройство мелких покрытий (ФЭ-5, развертка 780мм) из листовой оцинкованной стали толщ. 0,7мм</t>
  </si>
  <si>
    <t>168 / 131,04</t>
  </si>
  <si>
    <t>168*0,78
Лист оцинкованный плоский размером 2х1,25 м, толщиной: 0,7 мм (расход 1,15) - 150,7м2
Крепежный элемент (костыль), толщ. 2мм - 281шт</t>
  </si>
  <si>
    <t>168 / 50,4</t>
  </si>
  <si>
    <t>Лист оцинкованный плоский размером 2х1,25 м, толщиной: 0,7 мм (расход 1,15) - 57,96м2</t>
  </si>
  <si>
    <t>168 / 168</t>
  </si>
  <si>
    <t>Грунтовка универсальная ТехноНиколь 010 (ведро 15 кг) (расход 0,27кг/м2) - 26,3кг</t>
  </si>
  <si>
    <t>м2 /м3</t>
  </si>
  <si>
    <t>168 / 8,4</t>
  </si>
  <si>
    <t xml:space="preserve">Утеплитель - XPS ТехноНиколь CARBON ECO FAS 50 мм  (расход 1,03) - 8,652м3
Саморез остроконечный TERMOCLIP 4,8х50 мм -1*4*168/0,6=1120 шт
Анкерный элемент 8*45 - 1120 шт
Телескопический крепеж TERMOCLIP 1 - 1120 шт
Штукатурно-клеевая смесь ТехноНиколь 220 толщ. 3мм - 687,12 кг
</t>
  </si>
  <si>
    <t>Штукатурно-клеевая смесь ТехноНиколь 220 толщ. 7мм - 2555,28 кг
Стеклосетка ТехноНиколь 2000 (расход 1,111) - 186,648м2</t>
  </si>
  <si>
    <t>Грунт полиуретановый Технониколь Taikor Primer 210 16 кг (расход 0,31кг/м2) - 52,08 кг
Гидроизоляция полимерная Технониколь Taikor Elastic 300 серая 24 кг (расход 1,5кг/м2) - 252кг</t>
  </si>
  <si>
    <t>Кровельная полимерная мембрана Logicroof V-RP - 1,5  (расход 1,14) - 287,28м2</t>
  </si>
  <si>
    <t>Саморез 4,2х65, потайная головка, крупный шаг 20*168=3360шт
Саморез остроконечный TERMOCLIP 4,8х50 мм - 13,36*168=2245шт
Анкерный элемент TERMOCLIP 8*45 - 13,36*168=2245шт
Телескопический крепеж TERMOCLIP 1 - 6,68*168=1122шт</t>
  </si>
  <si>
    <t xml:space="preserve">Саморез остроконечный TERMOCLIP 4,8х50 мм - 1*168/0,2=840шт
Анкерный элемент TERMOCLIP 8*45 - 5*168=840шт
</t>
  </si>
  <si>
    <t>Крепление рейки</t>
  </si>
  <si>
    <t xml:space="preserve">Саморез остроконечный TERMOCLIP 4,8х50 мм - 2*168/0.6=560шт
Анкерный элемент TERMOCLIP 8*45 - 560шт
</t>
  </si>
  <si>
    <t>Примыкание кровельного ковра к парапету по оси "О"</t>
  </si>
  <si>
    <t>54</t>
  </si>
  <si>
    <t>Кровельная полимерная мембрана Logicroof V-RP - 1,5 (расход 1,1) - 185,24м2</t>
  </si>
  <si>
    <t>55</t>
  </si>
  <si>
    <t>168,4 / 2,526</t>
  </si>
  <si>
    <t>0,015*168,4 
Каменная вата, 0,015м3/м (расход 1,02) - 2,57652м3</t>
  </si>
  <si>
    <t>Устройство механического крепления фиксаторами при покрытии кровли рулонным материалом, крепление утеплителя, отлива</t>
  </si>
  <si>
    <t xml:space="preserve">Саморез остроконечный TERMOCLIP 4,8х50 мм - 2189шт
Телескопический крепеж TERMOCLIP 1 - 505шт
</t>
  </si>
  <si>
    <t>шт.</t>
  </si>
  <si>
    <t xml:space="preserve">Саморез остроконечный TERMOCLIP 4,8х50 мм - 168,4/0,6=280 шт
Телескопический крепеж TERMOCLIP 1 - 280 шт
</t>
  </si>
  <si>
    <t xml:space="preserve">Саморез остроконечный TERMOCLIP 4,8х50 мм - 2*168,4/0,2=1684 шт
Телескопический крепеж TERMOCLIP 1 - 1684 шт
</t>
  </si>
  <si>
    <t xml:space="preserve">Саморез остроконечный TERMOCLIP 4,8х50 мм - 2*168,4/0,6=560 шт
Телескопический крепеж TERMOCLIP 1 - 560 шт
</t>
  </si>
  <si>
    <t>57</t>
  </si>
  <si>
    <t>168,4 / 90,936</t>
  </si>
  <si>
    <t>168,4*0,54
Сталь листовая оцинкованная, толщина 0,7 мм - 0,7267т
Крепежный элемент (костыль), толщ. 2мм - 281шт</t>
  </si>
  <si>
    <t xml:space="preserve"> Устройство парапета</t>
  </si>
  <si>
    <t>Раздел 4. Устройство парапета</t>
  </si>
  <si>
    <t>58</t>
  </si>
  <si>
    <t>Сверление отверстий в кирпичных стенах электроперфоратором диаметром до 10 мм, глубиной до 90 мм под крепления ограждения</t>
  </si>
  <si>
    <t>отверстий</t>
  </si>
  <si>
    <t>Лист 24</t>
  </si>
  <si>
    <t>59</t>
  </si>
  <si>
    <t>Установка анкерных болтов: химических</t>
  </si>
  <si>
    <t>Шпилька  8х100мм - 1310шт / 41,92кг
Гайка М8-6Н.5.016 - 1310шт / 13,1кг
Шайба 8.016 - 1310 шт/ 2,62кг
Химический анкер PESF, 300 мл - 21шт</t>
  </si>
  <si>
    <t>60</t>
  </si>
  <si>
    <t>Монтаж кровельного ограждения  КО/PRO/PV/800-3 (секция L=3000мм)</t>
  </si>
  <si>
    <t>шт / м</t>
  </si>
  <si>
    <t>65 / 195</t>
  </si>
  <si>
    <t>65шт*3м=195м
Кровельное ограждение ТехноНИКОЛЬ КО/PRO/PV/800-3 - 65шт</t>
  </si>
  <si>
    <t>61</t>
  </si>
  <si>
    <t>Наращивание парапета до высоты 600 мм  из полнотелого керамического кирпича</t>
  </si>
  <si>
    <t>м3</t>
  </si>
  <si>
    <t xml:space="preserve">195м*0,6м*0,38м
Раствор цементно-песчаный, М100 - 7,6 м3
Кирпич керамический марки КР-р-по 250х120х65/1НФ/150/2,0/50/ ГОСТ 530-2012 - 20058шт </t>
  </si>
  <si>
    <t>62</t>
  </si>
  <si>
    <t>Восстановление разрушенной кладки парапета отдельными местами</t>
  </si>
  <si>
    <t>Кирпич керамический марки КР-р-по 250х120х65/1НФ/150/2,0/50/ ГОСТ 530-2012 - 2342шт</t>
  </si>
  <si>
    <t>63</t>
  </si>
  <si>
    <t>Огрунтовка основания из кирпича шириной 100 мм под монтаж уголка: праймером ТехноНиколь №01</t>
  </si>
  <si>
    <t>196,6*0,1
Праймер ТехноНиколь №01 - 7 кг</t>
  </si>
  <si>
    <t>64</t>
  </si>
  <si>
    <t>Изоляция минераловатным утеплителем с креплением дюбелями холодных поверхностей: наружных стен парапета</t>
  </si>
  <si>
    <t>59 / 2,95</t>
  </si>
  <si>
    <t>Саморез остроконечный TERMOCLIP 4,8х50 мм - 196,6/0,6=328 шт
Анкерный элемент 8*45 - 196,6/0,6=328 шт
Телескопический крепеж TERMOCLIP 1 - 328 шт
Минераловатный утеплитель Техноруф Н Проф толщ. 50 мм (расход утеплителя 1,03) - 3,0385м3</t>
  </si>
  <si>
    <t>65</t>
  </si>
  <si>
    <t>Паробарьер СА 500 (расход 1,17) - 57,33м2</t>
  </si>
  <si>
    <t>66</t>
  </si>
  <si>
    <t>Устройство примыканий из ПВХ мембран к стенам и парапетам с установкой прижимной рейки</t>
  </si>
  <si>
    <t xml:space="preserve">Кровельная полимерная мембрана Logicroof V-RP - 1,5 - 118м2
Рейка прижимная алюминиевая TERMOCLIP - 196м
Саморез остроконечный TERMOCLIP 4,8х50 мм - 196,6/0,2=980 шт
Анкерный элемент 8*45 - 980 шт
</t>
  </si>
  <si>
    <t>67</t>
  </si>
  <si>
    <t>Установка краевой рейки</t>
  </si>
  <si>
    <t>Рейка краевая алюминиевая TERMOCLIP - 196м
Герметик ПУ ТехноНиколь Logicflex (600мл) - 196шт / 141,12кг
Саморез остроконечный TERMOCLIP 4,8х50 мм - 196,6/0,2=980 шт
Анкерный элемент 8*45 - 980 шт</t>
  </si>
  <si>
    <t>68</t>
  </si>
  <si>
    <t>Устройство покрытий (отлив, уголок) из листовой оцинкованной стали толщ. 0,7мм</t>
  </si>
  <si>
    <t>149 м2 - отлив
82 м2 - уголок
Лист оцинкованный плоский размером 2х1,25 м, толщиной: 0,7 мм (расход 1,15) - 265,65 м2
Крепежный элемент (костыль), толщ. 2 мм - 327шт
Саморез сверлоконечный TERMOCLIP BFS G14 4,8х19 мм с шайбой - 2*196,6/0,2=1960 шт 
Саморез остроконечный TERMOCLIP 4,8х50 мм - 1960 шт
Анкерный элемент 8*45 - 1960 шт</t>
  </si>
  <si>
    <t xml:space="preserve"> Световые фонари (КСФ-1 - 4шт, КСФ-2 - 2шт)</t>
  </si>
  <si>
    <t>Раздел 5. Световые фонари</t>
  </si>
  <si>
    <t>Рама Р-1</t>
  </si>
  <si>
    <t>69</t>
  </si>
  <si>
    <t xml:space="preserve">Монтаж каркаса для остекления светового фонаря из отдельных рам Р1 </t>
  </si>
  <si>
    <t>Листы 3, 7-8</t>
  </si>
  <si>
    <t>(8,2*118)/1000*4+(9,4*118)/1000*2 
Профиль 25х25х2 мм - 6,0888т
Завертка оконная накладная оцинкованная - 4+2=6шт
Петли приварные 10х60 - 4*2+2*2=12шт</t>
  </si>
  <si>
    <t>70</t>
  </si>
  <si>
    <t>Монтаж обшивки светового фонаря из сотового поликарбоната</t>
  </si>
  <si>
    <t>174*4+228*2
Сотовый поликарбонат, толщина 10,0 мм - 1152м2</t>
  </si>
  <si>
    <t>Открывающаяся створка</t>
  </si>
  <si>
    <t>71</t>
  </si>
  <si>
    <t>Монтаж рам коробчатого сечения пролетом до 24 м</t>
  </si>
  <si>
    <t>(4,4*2)/1000*4+(5,2*2)/1000*2 
Профиль 25х25х2 мм - 0,056т</t>
  </si>
  <si>
    <t>72</t>
  </si>
  <si>
    <t>Установка приборов: фрамужных</t>
  </si>
  <si>
    <t>компл</t>
  </si>
  <si>
    <t>Набор для фрамужного открывания - 6шт
Петля 10х60 - 12шт</t>
  </si>
  <si>
    <t>Обшивка торцов сэндвич-панелями</t>
  </si>
  <si>
    <t>73</t>
  </si>
  <si>
    <t>Обшивка торцов световых фонарей сэндвич-панелями толщ. 100мм</t>
  </si>
  <si>
    <t>Листы 2, 26</t>
  </si>
  <si>
    <t>2,83*1,19*32+3,7*1,19*4+3,595*1,19*4+3,49*1,19*4+3,385*1,19*4+0,36*1,19*414+0,45*1,19*414+2,91*0,7*8+3,51*0,7*4
Конструкции стальные нащельников и деталей обрамления - 1,6390647т
Трехслойная сэндвич-панель "Металл Профиль" толщиной 100 мм с толщ. обшивки 0,7мм, с полиэфирным покрытием РЕ толщ. 20-25мкм, (расход 1,02) - 612,3978м2
Шуруп самонарезающийся с прессшайбой 5,5*140 мм - 3672шт</t>
  </si>
  <si>
    <t>Свес зенитного фонаря</t>
  </si>
  <si>
    <t>74</t>
  </si>
  <si>
    <t>Паробарьер СА 500 (расход 1,17) - 207,207м2</t>
  </si>
  <si>
    <t>75</t>
  </si>
  <si>
    <t xml:space="preserve">Лист 4 </t>
  </si>
  <si>
    <t>Полимерная мембрана Logicroof V-RP (расход 1,28) - 1,5 - 259,072м2
ПВХ жидкий ТехноНИКОЛЬ 1 л серый - 7л</t>
  </si>
  <si>
    <t>76</t>
  </si>
  <si>
    <t>Монтаж уголка и колпака из листовой оцинкованной стали толщ. 0,7мм</t>
  </si>
  <si>
    <t>152м2 - уголок
101м2 - колпак
Лист оцинкованный плоский размером 2х1,25 м, толщиной: 0,7 мм (расход 1,15) - 290,95м2
Тарельчатый держатель TERMOCLIP 1С  - 2530 шт
Саморез сверлоконечный TERMOCLIP 5,5х60 мм - 2530 шт.
Саморез сверлоконечный TERMOCLIP 5,5х35 мм - 1010 шт
Саморез сверлоконечный TERMOCLIP BFS G14 4,8х19 мм с шайбой - 5060 шт</t>
  </si>
  <si>
    <t>Монтаж отлива из металла LOGICROOF окрашенного ПВХ</t>
  </si>
  <si>
    <t>лист 4</t>
  </si>
  <si>
    <t>Саморез сверлоконечный TERMOCLIP 5,5х35 мм - 13495 шт</t>
  </si>
  <si>
    <t>Монтаж кронштейна желоба</t>
  </si>
  <si>
    <t>Саморез сверлоконечный TERMOCLIP 5,5х35 мм - 675 шт</t>
  </si>
  <si>
    <t>77</t>
  </si>
  <si>
    <t xml:space="preserve">Устройство мелких покрытий из ПВХ металла Logicroof </t>
  </si>
  <si>
    <t>ПВХ металл Logicroof  (расход 1,15) - 250,7м2</t>
  </si>
  <si>
    <t>Примыкания остекления к сэндвич-панели по вертикали и верхней горизонтали</t>
  </si>
  <si>
    <t>78</t>
  </si>
  <si>
    <t>Устройство мелких покрытий (ФЭ-2 - развертка 215мм, колпак) из листовой оцинкованной стали толщ. 0,7мм</t>
  </si>
  <si>
    <t>265,5 / 57,0825</t>
  </si>
  <si>
    <t>265,5*0,215
Лист оцинкованный плоский размером 2х1,25 м, толщиной: 0,7 мм (расход 1,1) - 62,79075м2
Саморез кровельный 4,8х35 мм - 1593шт
Саморез сверлоконечный 4,2х19 мм - 1593шт</t>
  </si>
  <si>
    <t>79</t>
  </si>
  <si>
    <t>Гидроизоляция полиуретановым герметиком горизонтальных и вертикальных швов</t>
  </si>
  <si>
    <t>Герметик ПУ (расход 0,1л/м) - 26,55л</t>
  </si>
  <si>
    <t xml:space="preserve"> Водосточная система ТЕХНОНИКОЛЬ ОПТИМА</t>
  </si>
  <si>
    <t>Раздел 6. Водосточная система ТЕХНОНИКОЛЬ ОПТИМА</t>
  </si>
  <si>
    <t>80</t>
  </si>
  <si>
    <t>Установка водосточной системы из ПВХ: желобов</t>
  </si>
  <si>
    <t>Желоб водосточный ТЕХНОНИКОЛЬ Оптима 120/80, 3 м, коричневый - 169шт
Соединитель желоба ТЕХНОНИКОЛЬ Оптима 120/80, коричневый - 84шт
ТЕХНОНИКОЛЬ ТН ОПТИМА воронка желоба - 90шт
ТЕХНОНИКОЛЬ ТН ОПТИМА заглушка желоба - 12шт
ТЕХНОНИКОЛЬ ТН ОПТИМА Кронштейн желоба металлический - 844шт</t>
  </si>
  <si>
    <t>81</t>
  </si>
  <si>
    <t>Установка водосточной системы из ПВХ: труб</t>
  </si>
  <si>
    <t>ТЕХНОНИКОЛЬ ТН ОПТИМА Труба водосточная 80х3000мм - 90шт
ТЕХНОНИКОЛЬ ТН ОПТИМА Слив трубы 150*120*84 - 90шт
ТЕХНОНИКОЛЬ ТН ОПТИМА Хомут трубы 120*100*18 - 270шт</t>
  </si>
  <si>
    <t xml:space="preserve"> Монтаж водосточных воронок</t>
  </si>
  <si>
    <t>Раздел 7. Монтаж водосточных воронок</t>
  </si>
  <si>
    <t>82</t>
  </si>
  <si>
    <t>Установка воронок водосточных</t>
  </si>
  <si>
    <t>Листы 3, 6</t>
  </si>
  <si>
    <t xml:space="preserve"> Воронка кровельная с обогревом TERMOCLIP ВФО Ø110х450 мм - 32шт</t>
  </si>
  <si>
    <t>83</t>
  </si>
  <si>
    <t>Прокладка трубы НПВХ для внутреннего водостока</t>
  </si>
  <si>
    <t>Трубы НПВХ для внутреннего водостока Ø110х3,2мм - 34 м
Отвод 45°Ø110х3,2мм - 96шт
Тройник 110х110х45° - 32шт</t>
  </si>
  <si>
    <t>Узел А устройство водосточной воронки по профлисту</t>
  </si>
  <si>
    <t>84</t>
  </si>
  <si>
    <t>Усиление профлиста листовой оцинкованной сталью 600х600 мм толщ. 0,7мм</t>
  </si>
  <si>
    <t>шт / м2</t>
  </si>
  <si>
    <t>32 / 11,52</t>
  </si>
  <si>
    <t>0,6*0,6*32
Лист оцинкованный плоский размером 2х1,25 м, толщиной: 0,7 мм - 11,52м2
Саморезы кровельные 5,5х35 22*32=704шт</t>
  </si>
  <si>
    <t>Приклейка пароизоляции к вертикальной поверхности</t>
  </si>
  <si>
    <t>Гидроизоляция скрытых швов примыканий воронки к конструкции кровли</t>
  </si>
  <si>
    <t>85</t>
  </si>
  <si>
    <t>0,1*32 
Каменная вата 0,1 м3/шт (расход 1,02) - 3,264м3</t>
  </si>
  <si>
    <t>86</t>
  </si>
  <si>
    <t>32 / 6,4</t>
  </si>
  <si>
    <t>32*0,2
Паробарьер СА 500 (расход 1,17) - 7,488м2</t>
  </si>
  <si>
    <t>87</t>
  </si>
  <si>
    <t>Неармированная мембрана Logicroof V-SR - 1,5 (расход 1,1) - 32,32м2
Телескопический крепеж с саморезом - 8*32=256шт
Герметик ПУ (расход 0,3 л/м) - 9,6кг
ПВХ жидкий ТехноНИКОЛЬ 1 л серый  (расход 0,2 л/м) - 6,4л</t>
  </si>
  <si>
    <t xml:space="preserve"> Лестницы ЛМ1, ЛМ2</t>
  </si>
  <si>
    <t>Раздел 8. Лестницы ЛМ1, ЛМ2</t>
  </si>
  <si>
    <t>88-89</t>
  </si>
  <si>
    <t>Изготовление и монтаж лестниц металлических: ЛМ1 - 4шт., ЛМ2 - 2шт.</t>
  </si>
  <si>
    <t>Листы 3, 13-14</t>
  </si>
  <si>
    <r>
      <rPr>
        <sz val="8"/>
        <color rgb="FF000000"/>
        <rFont val="Arial"/>
        <charset val="204"/>
      </rPr>
      <t xml:space="preserve">(4*(23,6*2+6,7*2+6,3*6+3,2*4+1,32*19)+2*(26,7*2+6,7*2+6,3*6+3,2*4+1,32*21))/1000 
Уголок 75х75х6 - 679,6кг
Арматура </t>
    </r>
    <r>
      <rPr>
        <sz val="8"/>
        <color rgb="FF000000"/>
        <rFont val="Calibri"/>
        <charset val="204"/>
      </rPr>
      <t>Ø</t>
    </r>
    <r>
      <rPr>
        <sz val="8"/>
        <color rgb="FF000000"/>
        <rFont val="Arial"/>
        <charset val="204"/>
      </rPr>
      <t>18 А-I (А-240) - 155,76кг</t>
    </r>
  </si>
  <si>
    <t>Огрунтовка и окраска м/к</t>
  </si>
  <si>
    <t>90</t>
  </si>
  <si>
    <t>Огрунтовка металлических поверхностей за один раз: грунтовкой ГФ-021</t>
  </si>
  <si>
    <t>Листы 13-14</t>
  </si>
  <si>
    <t>29,21+4,41
Расход - 0,1кг/м2</t>
  </si>
  <si>
    <t>91</t>
  </si>
  <si>
    <t>Окраска металлических огрунтованных поверхностей: эмалью ПФ-115 /за 2 раза/</t>
  </si>
  <si>
    <t>Расход - 0,21кг/м2</t>
  </si>
  <si>
    <t xml:space="preserve"> Усиление и замена  металлоконструкций</t>
  </si>
  <si>
    <t>Раздел 9. Усиление и замена  металлоконструкций</t>
  </si>
  <si>
    <t>Распорка Р-1 - 12шт., связь горизонтальная СГ-1 - 15шт., распорка Р-2 - 8шт.</t>
  </si>
  <si>
    <t>Распорка Р-1, связь горизонтальная СГ-1, распорка Р-2</t>
  </si>
  <si>
    <t>92</t>
  </si>
  <si>
    <t xml:space="preserve">Усиление металлических конструкций деформированных распорок, горизонтальных связей: профильной сталью </t>
  </si>
  <si>
    <t>т усиления</t>
  </si>
  <si>
    <t>Лист 15</t>
  </si>
  <si>
    <t>(82,7*12+50,3*15+41,3*8)/1000 
Уголок В-75х75х6 - 2077,3кг
Болт М16-6gx55.58 - (4*12+2*15+2*8=94шт)
Гайка М16-6Н.5 - (4*12+2*15+2*8=94шт)
Шайба С.16.01.08кп.016 - (4*12+2*15+2*8=94шт)</t>
  </si>
  <si>
    <t>Распорка Р-5 - 218шт., вертикальные связи ВС-9 - 36шт., ВС-10 - 12шт.</t>
  </si>
  <si>
    <t>Распорка Р-5, вертикальные связи ВС-9, ВС-10, ВС-11</t>
  </si>
  <si>
    <t>93</t>
  </si>
  <si>
    <t xml:space="preserve">Монтаж вертикальных связей и распорок из одиночных и парных уголков, гнутосварных профилей </t>
  </si>
  <si>
    <t>Листы 15,16,21,23</t>
  </si>
  <si>
    <t xml:space="preserve">(54,5*218+93,8*36+93,2*12)/1000 
Уголок В-63х63х5 - (34,54*36+33,96*12=1650,96кг)
Профиль 100х3 - (51,74*36+51,74*12+51,7*218=13754,12кг)
Уголок В-100х100х7 - (2,8*36+2,8*12+2,8*218=744,8кг)
Лист Б-ПН-НО-6 - (4,71*36+4,71*12=226,08)
Болт М16-6gx55.58 - (4*36+4*12=192шт)
Гайка М16-6Н.5 - (4*36+4*12=192шт)
Шайба С.16.01.08кп.016 - (4*36+4*12=192шт)
</t>
  </si>
  <si>
    <t>Фермы ФС-1 - 34шт., ФС-2 - 68шт., ФС-5 - 51шт., ФС-6.1 - 17шт., фермы фонаря ФФ-1 - 420шт., ФФ-2 - 116шт.</t>
  </si>
  <si>
    <t>Фермы ФС-1, ФС-2, ФС-5, ФС-6.1, ФС-7, ФС-10, ФС-13, фермы фонаря ФФ-1, ФФ-2</t>
  </si>
  <si>
    <t>94</t>
  </si>
  <si>
    <t xml:space="preserve">Усиление металлических конструкций  ферм </t>
  </si>
  <si>
    <t>Листы 15,20,23</t>
  </si>
  <si>
    <t>(12,44*34+15,87*68+15,87*34+99,57*17+99,57*17+18,85*420+15,87*116)/1000 
Уголок В-50х50х5 - (34*12,44+18,85*420=8339,96кг)
Уголок В-63х63х5 - (68*15,87+ 34*15,87+ 17*99,57+ 17*99,57+ 116*15,87=6845,04кг)</t>
  </si>
  <si>
    <t>Усиление опорной пластины консоли колонны К-3 - 20шт.</t>
  </si>
  <si>
    <t>Усиление опорной пластины консоли колонны К-3</t>
  </si>
  <si>
    <t>95</t>
  </si>
  <si>
    <t>Усиление: узла сопряжения колонны с подкрановой балкой с креплением на высокопрочных болтах</t>
  </si>
  <si>
    <t>Лист 22</t>
  </si>
  <si>
    <t>141,3/1000 
Пластина-заготовка 300х300х10 мм, сталь С255 - 20шт/ 141,3кг</t>
  </si>
  <si>
    <t>Прогон П-4 - 212шт.</t>
  </si>
  <si>
    <t>Прогон П-4</t>
  </si>
  <si>
    <t>96</t>
  </si>
  <si>
    <t>Монтаж прогонов при шаге ферм до 12 м при высоте здания: до 25 м</t>
  </si>
  <si>
    <t>Лист 17</t>
  </si>
  <si>
    <t>212*126/1000
Швеллер 22П-В - 26,712т 
Болт М16-6gx55.58 - (4*212=848шт)
Гайка М16-6Н.5 - (8*212=1696шт)
Шайба С.16.01.08кп.016 - (8*212=1696шт)</t>
  </si>
  <si>
    <t>Очистка металлических конструкций существующих металлическими щетками</t>
  </si>
  <si>
    <t>Лист 23</t>
  </si>
  <si>
    <t>Обеспыливание металличсеских конструкций</t>
  </si>
  <si>
    <t>97</t>
  </si>
  <si>
    <t>Расход - 0,1 кг/м2</t>
  </si>
  <si>
    <t>98</t>
  </si>
  <si>
    <t>Расход - 0,21 кг/м2</t>
  </si>
  <si>
    <t xml:space="preserve"> Прочие работы</t>
  </si>
  <si>
    <t>Раздел 10. Прочие работы</t>
  </si>
  <si>
    <t>99</t>
  </si>
  <si>
    <t xml:space="preserve">Монтаж Балок Б1 </t>
  </si>
  <si>
    <t>Лист 25</t>
  </si>
  <si>
    <t>Профиль 120х4 мм - 1,026т
Уголок 75х75х5 мм - 0,02088т
Лист Б-ПН-НО-6 ГОСТ19903-2015 - 0,01632т</t>
  </si>
  <si>
    <t>100</t>
  </si>
  <si>
    <t>Установка защитного горизонтального ограждения из профнастила (Настил Н1)</t>
  </si>
  <si>
    <t>м2 / т</t>
  </si>
  <si>
    <t>252 / 3,15</t>
  </si>
  <si>
    <t>Профлист Н75-750-0,9
Саморез сверлоконечный 5,5х19 с EPDM шайбой - 204 шт</t>
  </si>
  <si>
    <t>102</t>
  </si>
  <si>
    <t>Погрузка при автомобильных перевозках металлических конструкций массой до 1 т</t>
  </si>
  <si>
    <t>1 т груза</t>
  </si>
  <si>
    <t xml:space="preserve">0,87072+0,79 </t>
  </si>
  <si>
    <t>103</t>
  </si>
  <si>
    <t>Перевозка грузов I класса автомобилями-самосвалами грузоподъемностью 10 т работающих вне карьера на расстояние до 2 км</t>
  </si>
  <si>
    <t>104</t>
  </si>
  <si>
    <t>Погрузка при автомобильных перевозках мусора строительного с погрузкой экскаваторами емкостью ковша до 0,5 м3</t>
  </si>
  <si>
    <t xml:space="preserve">121,212+78,0049+46,288+0,25248+259,92+1227,4+17,0985+1,604+0,76185 </t>
  </si>
  <si>
    <t>105</t>
  </si>
  <si>
    <t>Перевозка грузов I класса автомобилями-самосвалами грузоподъемностью 10 т работающих вне карьера на расстояние до 21 км</t>
  </si>
  <si>
    <t>106</t>
  </si>
  <si>
    <t>Захоронение твердых отходов производства (ТОП)</t>
  </si>
  <si>
    <t>1 т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</si>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</sst>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0.0"/>
    <numFmt numFmtId="169" formatCode="0.00000"/>
    <numFmt numFmtId="170" formatCode="0.000"/>
    <numFmt numFmtId="171" formatCode="0.0000"/>
  </numFmts>
  <fonts count="24">
    <font>
      <sz val="11"/>
      <color rgb="FF000000"/>
      <name val="Calibri"/>
      <charset val="204"/>
    </font>
    <font>
      <sz val="11"/>
      <name val="Calibri"/>
      <charset val="204"/>
    </font>
    <font>
      <sz val="8"/>
      <name val="Arial"/>
      <charset val="204"/>
    </font>
    <font>
      <sz val="8"/>
      <color rgb="FF000000"/>
      <name val="Arial"/>
      <charset val="204"/>
    </font>
    <font>
      <sz val="9"/>
      <color rgb="FFFF0000"/>
      <name val="Arial"/>
      <charset val="204"/>
    </font>
    <font>
      <b/>
      <sz val="14"/>
      <color rgb="FF000000"/>
      <name val="Arial"/>
      <charset val="204"/>
    </font>
    <font>
      <b/>
      <sz val="12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sz val="8"/>
      <color rgb="FF0070C0"/>
      <name val="Arial"/>
      <charset val="204"/>
    </font>
    <font>
      <sz val="9"/>
      <color rgb="FFFF0000"/>
      <name val="Calibri"/>
      <charset val="204"/>
    </font>
    <font>
      <sz val="9"/>
      <name val="Calibri"/>
      <charset val="204"/>
    </font>
    <font>
      <sz val="9"/>
      <color rgb="FF000000"/>
      <name val="Calibri"/>
      <charset val="204"/>
    </font>
    <font>
      <sz val="11"/>
      <color rgb="FF000000"/>
      <name val="Calibri"/>
      <charset val="204"/>
    </font>
    <font>
      <b/>
      <sz val="9"/>
      <name val="Arial"/>
      <charset val="204"/>
    </font>
    <font>
      <b/>
      <sz val="8"/>
      <name val="Arial"/>
      <charset val="204"/>
    </font>
    <font>
      <sz val="8"/>
      <color rgb="FFFF0000"/>
      <name val="Calibri"/>
      <charset val="204"/>
    </font>
    <font>
      <sz val="11"/>
      <color rgb="FF0070C0"/>
      <name val="Calibri"/>
      <charset val="204"/>
    </font>
    <font>
      <sz val="11"/>
      <color theme="8"/>
      <name val="Calibri"/>
      <charset val="204"/>
    </font>
    <font>
      <i/>
      <sz val="8"/>
      <name val="Arial"/>
      <charset val="204"/>
    </font>
    <font>
      <sz val="8"/>
      <color rgb="FF000000"/>
      <name val="Calibri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2" fontId="3" fillId="0" borderId="1" xfId="0" applyNumberFormat="1" applyFont="1" applyFill="1" applyBorder="1" applyAlignment="1" applyProtection="1">
      <alignment horizontal="right" vertical="top" wrapText="1"/>
    </xf>
    <xf numFmtId="1" fontId="3" fillId="0" borderId="1" xfId="0" applyNumberFormat="1" applyFont="1" applyFill="1" applyBorder="1" applyAlignment="1" applyProtection="1">
      <alignment horizontal="right" vertical="top" wrapText="1"/>
    </xf>
    <xf numFmtId="168" fontId="3" fillId="0" borderId="1" xfId="0" applyNumberFormat="1" applyFont="1" applyFill="1" applyBorder="1" applyAlignment="1" applyProtection="1">
      <alignment horizontal="right" vertical="top" wrapText="1"/>
    </xf>
    <xf numFmtId="169" fontId="3" fillId="0" borderId="1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4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11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/>
    </xf>
    <xf numFmtId="0" fontId="14" fillId="0" borderId="0" xfId="0" applyFont="1" applyFill="1" applyAlignment="1">
      <alignment vertical="top"/>
    </xf>
    <xf numFmtId="0" fontId="14" fillId="0" borderId="0" xfId="0" applyFont="1" applyFill="1"/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170" fontId="3" fillId="0" borderId="1" xfId="0" applyNumberFormat="1" applyFont="1" applyFill="1" applyBorder="1" applyAlignment="1" applyProtection="1">
      <alignment horizontal="right" vertical="top" wrapText="1"/>
    </xf>
    <xf numFmtId="168" fontId="2" fillId="0" borderId="1" xfId="0" applyNumberFormat="1" applyFont="1" applyFill="1" applyBorder="1" applyAlignment="1" applyProtection="1">
      <alignment horizontal="right" vertical="top" wrapText="1"/>
    </xf>
    <xf numFmtId="171" fontId="3" fillId="0" borderId="1" xfId="0" applyNumberFormat="1" applyFont="1" applyFill="1" applyBorder="1" applyAlignment="1" applyProtection="1">
      <alignment horizontal="right" vertical="top" wrapText="1"/>
    </xf>
    <xf numFmtId="0" fontId="17" fillId="0" borderId="0" xfId="0" applyFont="1" applyFill="1" applyAlignment="1">
      <alignment wrapText="1"/>
    </xf>
    <xf numFmtId="0" fontId="18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3" fillId="0" borderId="5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right" vertical="top" wrapText="1"/>
    </xf>
    <xf numFmtId="0" fontId="20" fillId="0" borderId="6" xfId="0" applyNumberFormat="1" applyFont="1" applyFill="1" applyBorder="1" applyAlignment="1" applyProtection="1">
      <alignment horizontal="center" vertical="top"/>
    </xf>
    <xf numFmtId="0" fontId="0" fillId="0" borderId="0" xfId="0" applyFill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22" fillId="0" borderId="1" xfId="0" applyNumberFormat="1" applyFont="1" applyFill="1" applyBorder="1" applyAlignment="1" applyProtection="1">
      <alignment horizontal="center" vertical="top"/>
    </xf>
    <xf numFmtId="49" fontId="22" fillId="0" borderId="0" xfId="0" applyNumberFormat="1" applyFont="1" applyFill="1" applyBorder="1" applyAlignment="1" applyProtection="1">
      <alignment vertical="center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/>
    </xf>
    <xf numFmtId="0" fontId="23" fillId="0" borderId="0" xfId="0" applyFont="1" applyFill="1"/>
    <xf numFmtId="49" fontId="22" fillId="0" borderId="0" xfId="0" applyNumberFormat="1" applyFont="1" applyFill="1" applyBorder="1" applyAlignment="1" applyProtection="1"/>
    <xf numFmtId="0" fontId="22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159"/>
  <sheetViews>
    <sheetView tabSelected="1" zoomScale="130" zoomScaleNormal="130" workbookViewId="0">
      <selection activeCell="B141" sqref="B141:C141"/>
    </sheetView>
  </sheetViews>
  <sheetFormatPr defaultColWidth="9.109375" defaultRowHeight="11.4"/>
  <cols>
    <col min="1" max="1" width="5.6640625" style="80" customWidth="1"/>
    <col min="2" max="2" width="5.6640625" style="4" customWidth="1"/>
    <col min="3" max="3" width="29.88671875" style="4" customWidth="1"/>
    <col min="4" max="4" width="7.33203125" style="4" customWidth="1"/>
    <col min="5" max="5" width="12.33203125" style="4" customWidth="1"/>
    <col min="6" max="6" width="12.6640625" style="4" customWidth="1"/>
    <col min="7" max="7" width="17.33203125" style="4" hidden="1" customWidth="1"/>
    <col min="8" max="8" width="40.6640625" style="4" customWidth="1"/>
    <col min="9" max="9" width="30.5546875" style="5" customWidth="1"/>
    <col min="10" max="10" width="8.109375" style="4" hidden="1" customWidth="1"/>
    <col min="11" max="11" width="22.88671875" style="4" customWidth="1"/>
    <col min="12" max="12" width="10" style="4" customWidth="1"/>
    <col min="13" max="13" width="7.88671875" style="4" customWidth="1"/>
    <col min="14" max="14" width="15.109375" style="4" customWidth="1"/>
    <col min="15" max="15" width="11" style="4" hidden="1" customWidth="1"/>
    <col min="16" max="16" width="14.33203125" style="4" customWidth="1"/>
    <col min="17" max="19" width="9.109375" style="4"/>
    <col min="20" max="21" width="107.88671875" style="6" hidden="1" customWidth="1"/>
    <col min="22" max="24" width="49.44140625" style="7" hidden="1" customWidth="1"/>
    <col min="25" max="27" width="47" style="8" hidden="1" customWidth="1"/>
    <col min="28" max="30" width="49.44140625" style="7" hidden="1" customWidth="1"/>
    <col min="31" max="33" width="47" style="8" hidden="1" customWidth="1"/>
    <col min="34" max="16384" width="9.109375" style="4"/>
  </cols>
  <sheetData>
    <row r="2" spans="1:20" s="1" customFormat="1" ht="17.399999999999999">
      <c r="A2" s="58" t="s">
        <v>0</v>
      </c>
      <c r="B2" s="58"/>
      <c r="C2" s="58"/>
      <c r="D2" s="58"/>
      <c r="E2" s="58"/>
      <c r="F2" s="58"/>
      <c r="G2" s="58"/>
      <c r="H2" s="58"/>
      <c r="I2" s="30"/>
    </row>
    <row r="3" spans="1:20" s="1" customFormat="1" ht="59.4" customHeight="1">
      <c r="A3" s="59" t="s">
        <v>1</v>
      </c>
      <c r="B3" s="59"/>
      <c r="C3" s="59"/>
      <c r="D3" s="59"/>
      <c r="E3" s="59"/>
      <c r="F3" s="59"/>
      <c r="G3" s="59"/>
      <c r="H3" s="59"/>
      <c r="I3" s="30"/>
    </row>
    <row r="4" spans="1:20" s="1" customFormat="1" ht="14.4">
      <c r="A4" s="76"/>
      <c r="I4" s="30"/>
    </row>
    <row r="5" spans="1:20" s="1" customFormat="1" ht="30.6">
      <c r="A5" s="77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60" t="s">
        <v>8</v>
      </c>
      <c r="H5" s="60"/>
      <c r="I5" s="30"/>
    </row>
    <row r="6" spans="1:20" s="1" customFormat="1" ht="14.4">
      <c r="A6" s="78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61">
        <v>7</v>
      </c>
      <c r="H6" s="62"/>
      <c r="I6" s="30"/>
    </row>
    <row r="7" spans="1:20" s="1" customFormat="1" ht="14.4">
      <c r="A7" s="63" t="s">
        <v>9</v>
      </c>
      <c r="B7" s="64"/>
      <c r="C7" s="64"/>
      <c r="D7" s="64"/>
      <c r="E7" s="64"/>
      <c r="F7" s="64"/>
      <c r="G7" s="64"/>
      <c r="H7" s="65"/>
      <c r="I7" s="30"/>
      <c r="T7" s="35" t="s">
        <v>10</v>
      </c>
    </row>
    <row r="8" spans="1:20" s="1" customFormat="1" ht="31.95" customHeight="1">
      <c r="A8" s="75">
        <f>IF(J8&lt;&gt;"",COUNTA(J$1:J8),"")</f>
        <v>1</v>
      </c>
      <c r="B8" s="11" t="s">
        <v>11</v>
      </c>
      <c r="C8" s="12" t="s">
        <v>12</v>
      </c>
      <c r="D8" s="13" t="s">
        <v>13</v>
      </c>
      <c r="E8" s="14" t="s">
        <v>14</v>
      </c>
      <c r="F8" s="12" t="s">
        <v>15</v>
      </c>
      <c r="G8" s="14"/>
      <c r="H8" s="12" t="s">
        <v>16</v>
      </c>
      <c r="I8" s="30"/>
      <c r="J8" s="4" t="s">
        <v>17</v>
      </c>
      <c r="T8" s="35"/>
    </row>
    <row r="9" spans="1:20" s="1" customFormat="1" ht="20.399999999999999">
      <c r="A9" s="75">
        <f>IF(J9&lt;&gt;"",COUNTA(J$1:J9),"")</f>
        <v>2</v>
      </c>
      <c r="B9" s="11" t="s">
        <v>18</v>
      </c>
      <c r="C9" s="12" t="s">
        <v>19</v>
      </c>
      <c r="D9" s="13" t="s">
        <v>20</v>
      </c>
      <c r="E9" s="15" t="s">
        <v>21</v>
      </c>
      <c r="F9" s="12" t="s">
        <v>15</v>
      </c>
      <c r="G9" s="14"/>
      <c r="H9" s="12" t="s">
        <v>22</v>
      </c>
      <c r="I9" s="30"/>
      <c r="J9" s="4" t="s">
        <v>17</v>
      </c>
      <c r="T9" s="35"/>
    </row>
    <row r="10" spans="1:20" s="1" customFormat="1" ht="20.399999999999999">
      <c r="A10" s="75">
        <f>IF(J10&lt;&gt;"",COUNTA(J$1:J10),"")</f>
        <v>3</v>
      </c>
      <c r="B10" s="11" t="s">
        <v>23</v>
      </c>
      <c r="C10" s="12" t="s">
        <v>24</v>
      </c>
      <c r="D10" s="13" t="s">
        <v>13</v>
      </c>
      <c r="E10" s="14" t="s">
        <v>25</v>
      </c>
      <c r="F10" s="12" t="s">
        <v>15</v>
      </c>
      <c r="G10" s="14"/>
      <c r="H10" s="12" t="s">
        <v>26</v>
      </c>
      <c r="I10" s="30"/>
      <c r="J10" s="4" t="s">
        <v>17</v>
      </c>
      <c r="T10" s="35"/>
    </row>
    <row r="11" spans="1:20" s="1" customFormat="1" ht="20.399999999999999">
      <c r="A11" s="75">
        <f>IF(J11&lt;&gt;"",COUNTA(J$1:J11),"")</f>
        <v>4</v>
      </c>
      <c r="B11" s="11" t="s">
        <v>27</v>
      </c>
      <c r="C11" s="12" t="s">
        <v>28</v>
      </c>
      <c r="D11" s="13" t="s">
        <v>13</v>
      </c>
      <c r="E11" s="14" t="s">
        <v>29</v>
      </c>
      <c r="F11" s="12" t="s">
        <v>15</v>
      </c>
      <c r="G11" s="14"/>
      <c r="H11" s="12" t="s">
        <v>30</v>
      </c>
      <c r="I11" s="30"/>
      <c r="J11" s="4" t="s">
        <v>17</v>
      </c>
      <c r="T11" s="35"/>
    </row>
    <row r="12" spans="1:20" s="1" customFormat="1" ht="20.399999999999999">
      <c r="A12" s="75">
        <f>IF(J12&lt;&gt;"",COUNTA(J$1:J12),"")</f>
        <v>5</v>
      </c>
      <c r="B12" s="11" t="s">
        <v>31</v>
      </c>
      <c r="C12" s="12" t="s">
        <v>32</v>
      </c>
      <c r="D12" s="13" t="s">
        <v>13</v>
      </c>
      <c r="E12" s="14" t="s">
        <v>33</v>
      </c>
      <c r="F12" s="12" t="s">
        <v>15</v>
      </c>
      <c r="G12" s="14"/>
      <c r="H12" s="12" t="s">
        <v>34</v>
      </c>
      <c r="I12" s="30"/>
      <c r="J12" s="4" t="s">
        <v>17</v>
      </c>
      <c r="T12" s="35"/>
    </row>
    <row r="13" spans="1:20" s="1" customFormat="1" ht="20.399999999999999">
      <c r="A13" s="75">
        <f>IF(J13&lt;&gt;"",COUNTA(J$1:J13),"")</f>
        <v>6</v>
      </c>
      <c r="B13" s="11" t="s">
        <v>35</v>
      </c>
      <c r="C13" s="12" t="s">
        <v>36</v>
      </c>
      <c r="D13" s="13" t="s">
        <v>37</v>
      </c>
      <c r="E13" s="15" t="s">
        <v>38</v>
      </c>
      <c r="F13" s="12" t="s">
        <v>15</v>
      </c>
      <c r="G13" s="14"/>
      <c r="H13" s="12" t="s">
        <v>39</v>
      </c>
      <c r="I13" s="30"/>
      <c r="J13" s="4" t="s">
        <v>17</v>
      </c>
      <c r="T13" s="35"/>
    </row>
    <row r="14" spans="1:20" s="1" customFormat="1" ht="14.4">
      <c r="A14" s="75">
        <f>IF(J14&lt;&gt;"",COUNTA(J$1:J14),"")</f>
        <v>7</v>
      </c>
      <c r="B14" s="11" t="s">
        <v>40</v>
      </c>
      <c r="C14" s="12" t="s">
        <v>41</v>
      </c>
      <c r="D14" s="13" t="s">
        <v>42</v>
      </c>
      <c r="E14" s="16">
        <v>28</v>
      </c>
      <c r="F14" s="12" t="s">
        <v>15</v>
      </c>
      <c r="G14" s="14"/>
      <c r="H14" s="12" t="s">
        <v>43</v>
      </c>
      <c r="I14" s="30"/>
      <c r="J14" s="4" t="s">
        <v>17</v>
      </c>
      <c r="T14" s="35"/>
    </row>
    <row r="15" spans="1:20" s="1" customFormat="1" ht="30.6">
      <c r="A15" s="75">
        <f>IF(J15&lt;&gt;"",COUNTA(J$1:J15),"")</f>
        <v>8</v>
      </c>
      <c r="B15" s="11" t="s">
        <v>44</v>
      </c>
      <c r="C15" s="12" t="s">
        <v>45</v>
      </c>
      <c r="D15" s="13" t="s">
        <v>46</v>
      </c>
      <c r="E15" s="17" t="s">
        <v>47</v>
      </c>
      <c r="F15" s="12" t="s">
        <v>15</v>
      </c>
      <c r="G15" s="14"/>
      <c r="H15" s="12" t="s">
        <v>48</v>
      </c>
      <c r="I15" s="30"/>
      <c r="J15" s="4" t="s">
        <v>17</v>
      </c>
      <c r="T15" s="35"/>
    </row>
    <row r="16" spans="1:20" s="1" customFormat="1" ht="30.6">
      <c r="A16" s="75">
        <f>IF(J16&lt;&gt;"",COUNTA(J$1:J16),"")</f>
        <v>9</v>
      </c>
      <c r="B16" s="11" t="s">
        <v>49</v>
      </c>
      <c r="C16" s="12" t="s">
        <v>50</v>
      </c>
      <c r="D16" s="13" t="s">
        <v>46</v>
      </c>
      <c r="E16" s="14" t="s">
        <v>51</v>
      </c>
      <c r="F16" s="12" t="s">
        <v>15</v>
      </c>
      <c r="G16" s="14"/>
      <c r="H16" s="12" t="s">
        <v>52</v>
      </c>
      <c r="I16" s="30"/>
      <c r="J16" s="4" t="s">
        <v>17</v>
      </c>
      <c r="T16" s="35"/>
    </row>
    <row r="17" spans="1:21" s="1" customFormat="1" ht="20.399999999999999">
      <c r="A17" s="75">
        <f>IF(J17&lt;&gt;"",COUNTA(J$1:J17),"")</f>
        <v>10</v>
      </c>
      <c r="B17" s="11" t="s">
        <v>53</v>
      </c>
      <c r="C17" s="12" t="s">
        <v>54</v>
      </c>
      <c r="D17" s="13" t="s">
        <v>55</v>
      </c>
      <c r="E17" s="18">
        <v>0.87072000000000005</v>
      </c>
      <c r="F17" s="12" t="s">
        <v>15</v>
      </c>
      <c r="G17" s="14"/>
      <c r="H17" s="12" t="s">
        <v>56</v>
      </c>
      <c r="I17" s="30"/>
      <c r="J17" s="4" t="s">
        <v>17</v>
      </c>
      <c r="T17" s="35"/>
    </row>
    <row r="18" spans="1:21" s="1" customFormat="1" ht="20.399999999999999">
      <c r="A18" s="75">
        <f>IF(J18&lt;&gt;"",COUNTA(J$1:J18),"")</f>
        <v>11</v>
      </c>
      <c r="B18" s="11" t="s">
        <v>57</v>
      </c>
      <c r="C18" s="12" t="s">
        <v>58</v>
      </c>
      <c r="D18" s="13" t="s">
        <v>55</v>
      </c>
      <c r="E18" s="15">
        <v>0.79</v>
      </c>
      <c r="F18" s="12" t="s">
        <v>15</v>
      </c>
      <c r="G18" s="14"/>
      <c r="H18" s="12" t="s">
        <v>59</v>
      </c>
      <c r="I18" s="30"/>
      <c r="J18" s="4" t="s">
        <v>17</v>
      </c>
      <c r="T18" s="35"/>
    </row>
    <row r="19" spans="1:21" s="1" customFormat="1" ht="30.6">
      <c r="A19" s="75">
        <f>IF(J19&lt;&gt;"",COUNTA(J$1:J19),"")</f>
        <v>12</v>
      </c>
      <c r="B19" s="11" t="s">
        <v>60</v>
      </c>
      <c r="C19" s="12" t="s">
        <v>61</v>
      </c>
      <c r="D19" s="13" t="s">
        <v>62</v>
      </c>
      <c r="E19" s="14" t="s">
        <v>63</v>
      </c>
      <c r="F19" s="12" t="s">
        <v>15</v>
      </c>
      <c r="G19" s="14"/>
      <c r="H19" s="12" t="s">
        <v>64</v>
      </c>
      <c r="I19" s="30"/>
      <c r="J19" s="4" t="s">
        <v>17</v>
      </c>
      <c r="T19" s="35"/>
    </row>
    <row r="20" spans="1:21" s="1" customFormat="1" ht="14.4">
      <c r="A20" s="63" t="s">
        <v>65</v>
      </c>
      <c r="B20" s="64"/>
      <c r="C20" s="64"/>
      <c r="D20" s="64"/>
      <c r="E20" s="64"/>
      <c r="F20" s="64"/>
      <c r="G20" s="64"/>
      <c r="H20" s="65"/>
      <c r="I20" s="30"/>
      <c r="T20" s="35" t="s">
        <v>66</v>
      </c>
    </row>
    <row r="21" spans="1:21" s="1" customFormat="1" ht="14.4">
      <c r="A21" s="66" t="s">
        <v>67</v>
      </c>
      <c r="B21" s="67"/>
      <c r="C21" s="67"/>
      <c r="D21" s="67"/>
      <c r="E21" s="67"/>
      <c r="F21" s="67"/>
      <c r="G21" s="67"/>
      <c r="H21" s="68"/>
      <c r="I21" s="30"/>
      <c r="T21" s="35"/>
      <c r="U21" s="36" t="s">
        <v>67</v>
      </c>
    </row>
    <row r="22" spans="1:21" s="1" customFormat="1" ht="30.6">
      <c r="A22" s="75">
        <f>IF(J22&lt;&gt;"",COUNTA(J$1:J22),"")</f>
        <v>13</v>
      </c>
      <c r="B22" s="11" t="s">
        <v>68</v>
      </c>
      <c r="C22" s="12" t="s">
        <v>69</v>
      </c>
      <c r="D22" s="13" t="s">
        <v>46</v>
      </c>
      <c r="E22" s="14">
        <v>7222</v>
      </c>
      <c r="F22" s="12" t="s">
        <v>70</v>
      </c>
      <c r="G22" s="14"/>
      <c r="H22" s="12" t="s">
        <v>71</v>
      </c>
      <c r="I22" s="30"/>
      <c r="J22" s="4" t="s">
        <v>17</v>
      </c>
      <c r="T22" s="35"/>
      <c r="U22" s="36"/>
    </row>
    <row r="23" spans="1:21" s="1" customFormat="1" ht="30.6" customHeight="1">
      <c r="A23" s="75">
        <f>IF(J23&lt;&gt;"",COUNTA(J$1:J23),"")</f>
        <v>14</v>
      </c>
      <c r="B23" s="11" t="s">
        <v>72</v>
      </c>
      <c r="C23" s="12" t="s">
        <v>73</v>
      </c>
      <c r="D23" s="13" t="s">
        <v>46</v>
      </c>
      <c r="E23" s="14">
        <v>9326</v>
      </c>
      <c r="F23" s="12" t="s">
        <v>74</v>
      </c>
      <c r="G23" s="14"/>
      <c r="H23" s="12" t="s">
        <v>75</v>
      </c>
      <c r="I23" s="30"/>
      <c r="J23" s="4" t="s">
        <v>17</v>
      </c>
      <c r="T23" s="35"/>
      <c r="U23" s="36"/>
    </row>
    <row r="24" spans="1:21" s="1" customFormat="1" ht="40.799999999999997">
      <c r="A24" s="75">
        <f>IF(J24&lt;&gt;"",COUNTA(J$1:J24),"")</f>
        <v>15</v>
      </c>
      <c r="B24" s="11" t="s">
        <v>76</v>
      </c>
      <c r="C24" s="12" t="s">
        <v>77</v>
      </c>
      <c r="D24" s="13" t="s">
        <v>78</v>
      </c>
      <c r="E24" s="17" t="s">
        <v>79</v>
      </c>
      <c r="F24" s="12" t="s">
        <v>74</v>
      </c>
      <c r="G24" s="14"/>
      <c r="H24" s="12" t="s">
        <v>80</v>
      </c>
      <c r="I24" s="30"/>
      <c r="J24" s="4" t="s">
        <v>17</v>
      </c>
      <c r="T24" s="35"/>
      <c r="U24" s="36"/>
    </row>
    <row r="25" spans="1:21" s="1" customFormat="1" ht="20.399999999999999">
      <c r="A25" s="75">
        <f>IF(J25&lt;&gt;"",COUNTA(J$1:J25),"")</f>
        <v>16</v>
      </c>
      <c r="B25" s="11" t="s">
        <v>81</v>
      </c>
      <c r="C25" s="12" t="s">
        <v>82</v>
      </c>
      <c r="D25" s="13" t="s">
        <v>42</v>
      </c>
      <c r="E25" s="19">
        <v>30200</v>
      </c>
      <c r="F25" s="12" t="s">
        <v>83</v>
      </c>
      <c r="G25" s="14"/>
      <c r="H25" s="20" t="s">
        <v>84</v>
      </c>
      <c r="I25" s="30"/>
      <c r="J25" s="4" t="s">
        <v>17</v>
      </c>
      <c r="T25" s="35"/>
      <c r="U25" s="36"/>
    </row>
    <row r="26" spans="1:21" s="1" customFormat="1" ht="20.399999999999999">
      <c r="A26" s="75">
        <f>IF(J26&lt;&gt;"",COUNTA(J$1:J26),"")</f>
        <v>17</v>
      </c>
      <c r="B26" s="11" t="s">
        <v>85</v>
      </c>
      <c r="C26" s="12" t="s">
        <v>86</v>
      </c>
      <c r="D26" s="13" t="s">
        <v>46</v>
      </c>
      <c r="E26" s="14">
        <v>9326</v>
      </c>
      <c r="F26" s="12" t="s">
        <v>74</v>
      </c>
      <c r="G26" s="14"/>
      <c r="H26" s="12" t="s">
        <v>87</v>
      </c>
      <c r="I26" s="30"/>
      <c r="J26" s="4" t="s">
        <v>17</v>
      </c>
      <c r="T26" s="35"/>
      <c r="U26" s="36"/>
    </row>
    <row r="27" spans="1:21" s="1" customFormat="1" ht="30.6">
      <c r="A27" s="75">
        <f>IF(J27&lt;&gt;"",COUNTA(J$1:J27),"")</f>
        <v>18</v>
      </c>
      <c r="B27" s="11" t="s">
        <v>88</v>
      </c>
      <c r="C27" s="12" t="s">
        <v>89</v>
      </c>
      <c r="D27" s="13" t="s">
        <v>42</v>
      </c>
      <c r="E27" s="19">
        <v>32780</v>
      </c>
      <c r="F27" s="12" t="s">
        <v>83</v>
      </c>
      <c r="G27" s="14"/>
      <c r="H27" s="20" t="s">
        <v>90</v>
      </c>
      <c r="I27" s="30"/>
      <c r="J27" s="4" t="s">
        <v>17</v>
      </c>
      <c r="T27" s="35"/>
      <c r="U27" s="36"/>
    </row>
    <row r="28" spans="1:21" s="1" customFormat="1" ht="14.4">
      <c r="A28" s="66" t="s">
        <v>91</v>
      </c>
      <c r="B28" s="67"/>
      <c r="C28" s="67"/>
      <c r="D28" s="67"/>
      <c r="E28" s="67"/>
      <c r="F28" s="67"/>
      <c r="G28" s="67"/>
      <c r="H28" s="68"/>
      <c r="I28" s="30"/>
      <c r="T28" s="35"/>
      <c r="U28" s="36" t="s">
        <v>91</v>
      </c>
    </row>
    <row r="29" spans="1:21" s="1" customFormat="1" ht="40.799999999999997">
      <c r="A29" s="75">
        <f>IF(J29&lt;&gt;"",COUNTA(J$1:J29),"")</f>
        <v>19</v>
      </c>
      <c r="B29" s="11" t="s">
        <v>92</v>
      </c>
      <c r="C29" s="12" t="s">
        <v>93</v>
      </c>
      <c r="D29" s="13" t="s">
        <v>78</v>
      </c>
      <c r="E29" s="15" t="s">
        <v>94</v>
      </c>
      <c r="F29" s="12" t="s">
        <v>74</v>
      </c>
      <c r="G29" s="14"/>
      <c r="H29" s="12" t="s">
        <v>95</v>
      </c>
      <c r="I29" s="30"/>
      <c r="J29" s="4" t="s">
        <v>17</v>
      </c>
      <c r="T29" s="35"/>
      <c r="U29" s="36"/>
    </row>
    <row r="30" spans="1:21" s="1" customFormat="1" ht="40.799999999999997">
      <c r="A30" s="75">
        <f>IF(J30&lt;&gt;"",COUNTA(J$1:J30),"")</f>
        <v>20</v>
      </c>
      <c r="B30" s="11" t="s">
        <v>96</v>
      </c>
      <c r="C30" s="12" t="s">
        <v>97</v>
      </c>
      <c r="D30" s="13" t="s">
        <v>78</v>
      </c>
      <c r="E30" s="15" t="s">
        <v>98</v>
      </c>
      <c r="F30" s="12" t="s">
        <v>74</v>
      </c>
      <c r="G30" s="14"/>
      <c r="H30" s="12" t="s">
        <v>99</v>
      </c>
      <c r="I30" s="30"/>
      <c r="J30" s="4" t="s">
        <v>17</v>
      </c>
      <c r="T30" s="35"/>
      <c r="U30" s="36"/>
    </row>
    <row r="31" spans="1:21" s="1" customFormat="1" ht="14.4">
      <c r="A31" s="66" t="s">
        <v>100</v>
      </c>
      <c r="B31" s="67"/>
      <c r="C31" s="67"/>
      <c r="D31" s="67"/>
      <c r="E31" s="67"/>
      <c r="F31" s="67"/>
      <c r="G31" s="67"/>
      <c r="H31" s="68"/>
      <c r="I31" s="30"/>
      <c r="T31" s="35"/>
      <c r="U31" s="36" t="s">
        <v>100</v>
      </c>
    </row>
    <row r="32" spans="1:21" s="1" customFormat="1" ht="40.799999999999997">
      <c r="A32" s="75">
        <f>IF(J32&lt;&gt;"",COUNTA(J$1:J32),"")</f>
        <v>21</v>
      </c>
      <c r="B32" s="11" t="s">
        <v>101</v>
      </c>
      <c r="C32" s="12" t="s">
        <v>102</v>
      </c>
      <c r="D32" s="13" t="s">
        <v>46</v>
      </c>
      <c r="E32" s="14">
        <v>536</v>
      </c>
      <c r="F32" s="12" t="s">
        <v>74</v>
      </c>
      <c r="G32" s="14"/>
      <c r="H32" s="12" t="s">
        <v>103</v>
      </c>
      <c r="I32" s="30"/>
      <c r="J32" s="4" t="s">
        <v>17</v>
      </c>
      <c r="T32" s="35"/>
      <c r="U32" s="36"/>
    </row>
    <row r="33" spans="1:21" s="1" customFormat="1" ht="14.4">
      <c r="A33" s="66" t="s">
        <v>104</v>
      </c>
      <c r="B33" s="67"/>
      <c r="C33" s="67"/>
      <c r="D33" s="67"/>
      <c r="E33" s="67"/>
      <c r="F33" s="67"/>
      <c r="G33" s="67"/>
      <c r="H33" s="68"/>
      <c r="I33" s="30"/>
      <c r="T33" s="35"/>
      <c r="U33" s="36" t="s">
        <v>104</v>
      </c>
    </row>
    <row r="34" spans="1:21" s="1" customFormat="1" ht="20.399999999999999">
      <c r="A34" s="75">
        <f>IF(J34&lt;&gt;"",COUNTA(J$1:J34),"")</f>
        <v>22</v>
      </c>
      <c r="B34" s="11" t="s">
        <v>105</v>
      </c>
      <c r="C34" s="12" t="s">
        <v>106</v>
      </c>
      <c r="D34" s="13" t="s">
        <v>107</v>
      </c>
      <c r="E34" s="14" t="s">
        <v>108</v>
      </c>
      <c r="F34" s="12" t="s">
        <v>83</v>
      </c>
      <c r="G34" s="14"/>
      <c r="H34" s="12" t="s">
        <v>109</v>
      </c>
      <c r="I34" s="30"/>
      <c r="J34" s="4" t="s">
        <v>17</v>
      </c>
      <c r="T34" s="35"/>
      <c r="U34" s="36"/>
    </row>
    <row r="35" spans="1:21" s="1" customFormat="1" ht="14.4">
      <c r="A35" s="63" t="s">
        <v>110</v>
      </c>
      <c r="B35" s="64"/>
      <c r="C35" s="64"/>
      <c r="D35" s="64"/>
      <c r="E35" s="64"/>
      <c r="F35" s="64"/>
      <c r="G35" s="64"/>
      <c r="H35" s="65"/>
      <c r="I35" s="30"/>
      <c r="T35" s="35" t="s">
        <v>111</v>
      </c>
      <c r="U35" s="36"/>
    </row>
    <row r="36" spans="1:21" s="1" customFormat="1" ht="14.4">
      <c r="A36" s="66" t="s">
        <v>112</v>
      </c>
      <c r="B36" s="67"/>
      <c r="C36" s="67"/>
      <c r="D36" s="67"/>
      <c r="E36" s="67"/>
      <c r="F36" s="67"/>
      <c r="G36" s="67"/>
      <c r="H36" s="68"/>
      <c r="I36" s="30"/>
      <c r="T36" s="35"/>
      <c r="U36" s="36" t="s">
        <v>113</v>
      </c>
    </row>
    <row r="37" spans="1:21" s="1" customFormat="1" ht="61.2">
      <c r="A37" s="75">
        <f>IF(J37&lt;&gt;"",COUNTA(J$1:J37),"")</f>
        <v>23</v>
      </c>
      <c r="B37" s="11" t="s">
        <v>114</v>
      </c>
      <c r="C37" s="12" t="s">
        <v>115</v>
      </c>
      <c r="D37" s="13" t="s">
        <v>116</v>
      </c>
      <c r="E37" s="14">
        <v>938</v>
      </c>
      <c r="F37" s="12" t="s">
        <v>117</v>
      </c>
      <c r="G37" s="14"/>
      <c r="H37" s="12" t="s">
        <v>118</v>
      </c>
      <c r="I37" s="30"/>
      <c r="J37" s="4" t="s">
        <v>17</v>
      </c>
      <c r="T37" s="35"/>
      <c r="U37" s="36"/>
    </row>
    <row r="38" spans="1:21" s="1" customFormat="1" ht="30.6">
      <c r="A38" s="75">
        <f>IF(J38&lt;&gt;"",COUNTA(J$1:J38),"")</f>
        <v>24</v>
      </c>
      <c r="B38" s="11" t="s">
        <v>119</v>
      </c>
      <c r="C38" s="12" t="s">
        <v>120</v>
      </c>
      <c r="D38" s="13" t="s">
        <v>121</v>
      </c>
      <c r="E38" s="17" t="s">
        <v>122</v>
      </c>
      <c r="F38" s="12" t="s">
        <v>117</v>
      </c>
      <c r="G38" s="14"/>
      <c r="H38" s="12" t="s">
        <v>123</v>
      </c>
      <c r="I38" s="30"/>
      <c r="J38" s="4" t="s">
        <v>17</v>
      </c>
      <c r="T38" s="35"/>
      <c r="U38" s="36"/>
    </row>
    <row r="39" spans="1:21" s="1" customFormat="1" ht="20.399999999999999">
      <c r="A39" s="75">
        <f>IF(J39&lt;&gt;"",COUNTA(J$1:J39),"")</f>
        <v>25</v>
      </c>
      <c r="B39" s="11" t="s">
        <v>124</v>
      </c>
      <c r="C39" s="12" t="s">
        <v>125</v>
      </c>
      <c r="D39" s="13" t="s">
        <v>126</v>
      </c>
      <c r="E39" s="14" t="s">
        <v>127</v>
      </c>
      <c r="F39" s="12" t="s">
        <v>117</v>
      </c>
      <c r="G39" s="14"/>
      <c r="H39" s="12" t="s">
        <v>128</v>
      </c>
      <c r="I39" s="30"/>
      <c r="J39" s="4" t="s">
        <v>17</v>
      </c>
      <c r="T39" s="35"/>
      <c r="U39" s="36"/>
    </row>
    <row r="40" spans="1:21" s="1" customFormat="1" ht="14.4">
      <c r="A40" s="66" t="s">
        <v>129</v>
      </c>
      <c r="B40" s="67"/>
      <c r="C40" s="67"/>
      <c r="D40" s="67"/>
      <c r="E40" s="67"/>
      <c r="F40" s="67"/>
      <c r="G40" s="67"/>
      <c r="H40" s="68"/>
      <c r="I40" s="30"/>
      <c r="K40" s="73"/>
      <c r="T40" s="35"/>
      <c r="U40" s="36" t="s">
        <v>129</v>
      </c>
    </row>
    <row r="41" spans="1:21" s="1" customFormat="1" ht="51">
      <c r="A41" s="75">
        <f>IF(J41&lt;&gt;"",COUNTA(J$1:J41),"")</f>
        <v>26</v>
      </c>
      <c r="B41" s="11" t="s">
        <v>130</v>
      </c>
      <c r="C41" s="12" t="s">
        <v>131</v>
      </c>
      <c r="D41" s="13" t="s">
        <v>46</v>
      </c>
      <c r="E41" s="14">
        <v>428.76</v>
      </c>
      <c r="F41" s="12" t="s">
        <v>117</v>
      </c>
      <c r="G41" s="14"/>
      <c r="H41" s="12" t="s">
        <v>132</v>
      </c>
      <c r="I41" s="30"/>
      <c r="J41" s="4" t="s">
        <v>17</v>
      </c>
      <c r="K41" s="73"/>
      <c r="T41" s="35"/>
      <c r="U41" s="36"/>
    </row>
    <row r="42" spans="1:21" s="1" customFormat="1" ht="30.6">
      <c r="A42" s="75">
        <f>IF(J42&lt;&gt;"",COUNTA(J$1:J42),"")</f>
        <v>27</v>
      </c>
      <c r="B42" s="11" t="s">
        <v>133</v>
      </c>
      <c r="C42" s="12" t="s">
        <v>120</v>
      </c>
      <c r="D42" s="13" t="s">
        <v>121</v>
      </c>
      <c r="E42" s="15" t="s">
        <v>134</v>
      </c>
      <c r="F42" s="12" t="s">
        <v>117</v>
      </c>
      <c r="G42" s="14"/>
      <c r="H42" s="12" t="s">
        <v>135</v>
      </c>
      <c r="I42" s="30"/>
      <c r="J42" s="4" t="s">
        <v>17</v>
      </c>
      <c r="K42" s="73"/>
      <c r="T42" s="35"/>
      <c r="U42" s="36"/>
    </row>
    <row r="43" spans="1:21" s="1" customFormat="1" ht="14.4">
      <c r="A43" s="66" t="s">
        <v>136</v>
      </c>
      <c r="B43" s="67"/>
      <c r="C43" s="67"/>
      <c r="D43" s="67"/>
      <c r="E43" s="67"/>
      <c r="F43" s="67"/>
      <c r="G43" s="67"/>
      <c r="H43" s="68"/>
      <c r="I43" s="30"/>
      <c r="T43" s="35"/>
      <c r="U43" s="36" t="s">
        <v>137</v>
      </c>
    </row>
    <row r="44" spans="1:21" s="1" customFormat="1" ht="40.799999999999997">
      <c r="A44" s="75">
        <f>IF(J44&lt;&gt;"",COUNTA(J$1:J44),"")</f>
        <v>28</v>
      </c>
      <c r="B44" s="11" t="s">
        <v>138</v>
      </c>
      <c r="C44" s="12" t="s">
        <v>139</v>
      </c>
      <c r="D44" s="13" t="s">
        <v>126</v>
      </c>
      <c r="E44" s="14" t="s">
        <v>140</v>
      </c>
      <c r="F44" s="12" t="s">
        <v>141</v>
      </c>
      <c r="G44" s="14"/>
      <c r="H44" s="12" t="s">
        <v>142</v>
      </c>
      <c r="I44" s="30"/>
      <c r="J44" s="4" t="s">
        <v>17</v>
      </c>
      <c r="T44" s="35"/>
      <c r="U44" s="36"/>
    </row>
    <row r="45" spans="1:21" s="1" customFormat="1" ht="30.6">
      <c r="A45" s="75">
        <f>IF(J45&lt;&gt;"",COUNTA(J$1:J45),"")</f>
        <v>29</v>
      </c>
      <c r="B45" s="11" t="s">
        <v>143</v>
      </c>
      <c r="C45" s="12" t="s">
        <v>144</v>
      </c>
      <c r="D45" s="13" t="s">
        <v>116</v>
      </c>
      <c r="E45" s="14">
        <v>38.4</v>
      </c>
      <c r="F45" s="12" t="s">
        <v>141</v>
      </c>
      <c r="G45" s="14"/>
      <c r="H45" s="20" t="s">
        <v>145</v>
      </c>
      <c r="I45" s="30"/>
      <c r="J45" s="4" t="s">
        <v>17</v>
      </c>
      <c r="T45" s="35"/>
      <c r="U45" s="36"/>
    </row>
    <row r="46" spans="1:21" s="1" customFormat="1" ht="55.95" customHeight="1">
      <c r="A46" s="75">
        <f>IF(J46&lt;&gt;"",COUNTA(J$1:J46),"")</f>
        <v>30</v>
      </c>
      <c r="B46" s="11" t="s">
        <v>143</v>
      </c>
      <c r="C46" s="20" t="s">
        <v>146</v>
      </c>
      <c r="D46" s="13" t="s">
        <v>116</v>
      </c>
      <c r="E46" s="14">
        <v>38.4</v>
      </c>
      <c r="F46" s="12" t="s">
        <v>141</v>
      </c>
      <c r="G46" s="14"/>
      <c r="H46" s="20" t="s">
        <v>147</v>
      </c>
      <c r="I46" s="30"/>
      <c r="J46" s="4" t="s">
        <v>17</v>
      </c>
      <c r="T46" s="35"/>
      <c r="U46" s="36"/>
    </row>
    <row r="47" spans="1:21" s="1" customFormat="1" ht="30.6">
      <c r="A47" s="75">
        <f>IF(J47&lt;&gt;"",COUNTA(J$1:J47),"")</f>
        <v>31</v>
      </c>
      <c r="B47" s="11" t="s">
        <v>133</v>
      </c>
      <c r="C47" s="12" t="s">
        <v>120</v>
      </c>
      <c r="D47" s="13" t="s">
        <v>121</v>
      </c>
      <c r="E47" s="14" t="s">
        <v>148</v>
      </c>
      <c r="F47" s="12" t="s">
        <v>141</v>
      </c>
      <c r="G47" s="14"/>
      <c r="H47" s="12" t="s">
        <v>149</v>
      </c>
      <c r="I47" s="30"/>
      <c r="J47" s="4" t="s">
        <v>17</v>
      </c>
      <c r="T47" s="35"/>
      <c r="U47" s="36"/>
    </row>
    <row r="48" spans="1:21" s="2" customFormat="1" ht="90.6" customHeight="1">
      <c r="A48" s="75">
        <f>IF(J48&lt;&gt;"",COUNTA(J$1:J48),"")</f>
        <v>32</v>
      </c>
      <c r="B48" s="21" t="s">
        <v>150</v>
      </c>
      <c r="C48" s="20" t="s">
        <v>82</v>
      </c>
      <c r="D48" s="22" t="s">
        <v>42</v>
      </c>
      <c r="E48" s="19">
        <v>77</v>
      </c>
      <c r="F48" s="20" t="s">
        <v>141</v>
      </c>
      <c r="G48" s="19"/>
      <c r="H48" s="20" t="s">
        <v>151</v>
      </c>
      <c r="I48" s="31"/>
      <c r="J48" s="3" t="s">
        <v>17</v>
      </c>
      <c r="T48" s="37"/>
      <c r="U48" s="38"/>
    </row>
    <row r="49" spans="1:21" s="1" customFormat="1" ht="14.4">
      <c r="A49" s="66" t="s">
        <v>152</v>
      </c>
      <c r="B49" s="67"/>
      <c r="C49" s="67"/>
      <c r="D49" s="67"/>
      <c r="E49" s="67"/>
      <c r="F49" s="67"/>
      <c r="G49" s="67"/>
      <c r="H49" s="68"/>
      <c r="I49" s="30"/>
      <c r="T49" s="35"/>
      <c r="U49" s="36" t="s">
        <v>153</v>
      </c>
    </row>
    <row r="50" spans="1:21" s="1" customFormat="1" ht="30.6">
      <c r="A50" s="75">
        <f>IF(J50&lt;&gt;"",COUNTA(J$1:J50),"")</f>
        <v>33</v>
      </c>
      <c r="B50" s="11" t="s">
        <v>154</v>
      </c>
      <c r="C50" s="12" t="s">
        <v>155</v>
      </c>
      <c r="D50" s="13" t="s">
        <v>126</v>
      </c>
      <c r="E50" s="14" t="s">
        <v>156</v>
      </c>
      <c r="F50" s="12" t="s">
        <v>141</v>
      </c>
      <c r="G50" s="14"/>
      <c r="H50" s="12" t="s">
        <v>157</v>
      </c>
      <c r="I50" s="30"/>
      <c r="J50" s="4" t="s">
        <v>17</v>
      </c>
      <c r="T50" s="35"/>
      <c r="U50" s="36"/>
    </row>
    <row r="51" spans="1:21" s="1" customFormat="1" ht="40.799999999999997">
      <c r="A51" s="75">
        <f>IF(J51&lt;&gt;"",COUNTA(J$1:J51),"")</f>
        <v>34</v>
      </c>
      <c r="B51" s="11" t="s">
        <v>124</v>
      </c>
      <c r="C51" s="12" t="s">
        <v>158</v>
      </c>
      <c r="D51" s="13" t="s">
        <v>126</v>
      </c>
      <c r="E51" s="14" t="s">
        <v>159</v>
      </c>
      <c r="F51" s="12" t="s">
        <v>141</v>
      </c>
      <c r="G51" s="14"/>
      <c r="H51" s="12" t="s">
        <v>160</v>
      </c>
      <c r="I51" s="30"/>
      <c r="J51" s="4" t="s">
        <v>17</v>
      </c>
      <c r="T51" s="35"/>
      <c r="U51" s="36"/>
    </row>
    <row r="52" spans="1:21" s="1" customFormat="1" ht="30.6">
      <c r="A52" s="75">
        <f>IF(J52&lt;&gt;"",COUNTA(J$1:J52),"")</f>
        <v>35</v>
      </c>
      <c r="B52" s="11" t="s">
        <v>161</v>
      </c>
      <c r="C52" s="12" t="s">
        <v>162</v>
      </c>
      <c r="D52" s="13" t="s">
        <v>126</v>
      </c>
      <c r="E52" s="14" t="s">
        <v>163</v>
      </c>
      <c r="F52" s="12" t="s">
        <v>141</v>
      </c>
      <c r="G52" s="14"/>
      <c r="H52" s="12" t="s">
        <v>164</v>
      </c>
      <c r="I52" s="30"/>
      <c r="J52" s="4" t="s">
        <v>17</v>
      </c>
      <c r="T52" s="35"/>
      <c r="U52" s="36"/>
    </row>
    <row r="53" spans="1:21" s="1" customFormat="1" ht="81.599999999999994">
      <c r="A53" s="75">
        <f>IF(J53&lt;&gt;"",COUNTA(J$1:J53),"")</f>
        <v>36</v>
      </c>
      <c r="B53" s="11" t="s">
        <v>165</v>
      </c>
      <c r="C53" s="12" t="s">
        <v>166</v>
      </c>
      <c r="D53" s="13" t="s">
        <v>46</v>
      </c>
      <c r="E53" s="14" t="s">
        <v>167</v>
      </c>
      <c r="F53" s="12" t="s">
        <v>141</v>
      </c>
      <c r="G53" s="14"/>
      <c r="H53" s="20" t="s">
        <v>168</v>
      </c>
      <c r="I53" s="30"/>
      <c r="J53" s="4" t="s">
        <v>17</v>
      </c>
      <c r="K53" s="32"/>
      <c r="T53" s="35"/>
      <c r="U53" s="36"/>
    </row>
    <row r="54" spans="1:21" s="1" customFormat="1" ht="46.2" customHeight="1">
      <c r="A54" s="75">
        <f>IF(J54&lt;&gt;"",COUNTA(J$1:J54),"")</f>
        <v>37</v>
      </c>
      <c r="B54" s="11" t="s">
        <v>169</v>
      </c>
      <c r="C54" s="12" t="s">
        <v>170</v>
      </c>
      <c r="D54" s="13" t="s">
        <v>46</v>
      </c>
      <c r="E54" s="14">
        <v>126.62</v>
      </c>
      <c r="F54" s="12" t="s">
        <v>141</v>
      </c>
      <c r="G54" s="14"/>
      <c r="H54" s="12" t="s">
        <v>171</v>
      </c>
      <c r="I54" s="30"/>
      <c r="J54" s="4" t="s">
        <v>17</v>
      </c>
      <c r="K54" s="33"/>
      <c r="T54" s="35"/>
      <c r="U54" s="36"/>
    </row>
    <row r="55" spans="1:21" s="1" customFormat="1" ht="40.799999999999997">
      <c r="A55" s="75">
        <f>IF(J55&lt;&gt;"",COUNTA(J$1:J55),"")</f>
        <v>38</v>
      </c>
      <c r="B55" s="11" t="s">
        <v>172</v>
      </c>
      <c r="C55" s="12" t="s">
        <v>173</v>
      </c>
      <c r="D55" s="13" t="s">
        <v>46</v>
      </c>
      <c r="E55" s="14">
        <v>126.62</v>
      </c>
      <c r="F55" s="12" t="s">
        <v>141</v>
      </c>
      <c r="G55" s="14"/>
      <c r="H55" s="12" t="s">
        <v>174</v>
      </c>
      <c r="I55" s="30"/>
      <c r="J55" s="4" t="s">
        <v>17</v>
      </c>
      <c r="T55" s="35"/>
      <c r="U55" s="36"/>
    </row>
    <row r="56" spans="1:21" s="1" customFormat="1" ht="20.399999999999999">
      <c r="A56" s="75">
        <f>IF(J56&lt;&gt;"",COUNTA(J$1:J56),"")</f>
        <v>39</v>
      </c>
      <c r="B56" s="11" t="s">
        <v>175</v>
      </c>
      <c r="C56" s="12" t="s">
        <v>176</v>
      </c>
      <c r="D56" s="13" t="s">
        <v>46</v>
      </c>
      <c r="E56" s="14">
        <v>107.14</v>
      </c>
      <c r="F56" s="12" t="s">
        <v>141</v>
      </c>
      <c r="G56" s="14"/>
      <c r="H56" s="12" t="s">
        <v>177</v>
      </c>
      <c r="I56" s="30"/>
      <c r="J56" s="4" t="s">
        <v>17</v>
      </c>
      <c r="T56" s="35"/>
      <c r="U56" s="36"/>
    </row>
    <row r="57" spans="1:21" s="1" customFormat="1" ht="30.6">
      <c r="A57" s="75">
        <f>IF(J57&lt;&gt;"",COUNTA(J$1:J57),"")</f>
        <v>40</v>
      </c>
      <c r="B57" s="11" t="s">
        <v>143</v>
      </c>
      <c r="C57" s="12" t="s">
        <v>144</v>
      </c>
      <c r="D57" s="13" t="s">
        <v>116</v>
      </c>
      <c r="E57" s="14">
        <v>97.4</v>
      </c>
      <c r="F57" s="12" t="s">
        <v>141</v>
      </c>
      <c r="G57" s="14"/>
      <c r="H57" s="20" t="s">
        <v>178</v>
      </c>
      <c r="I57" s="30"/>
      <c r="J57" s="4" t="s">
        <v>17</v>
      </c>
      <c r="K57" s="34"/>
      <c r="T57" s="35"/>
      <c r="U57" s="36"/>
    </row>
    <row r="58" spans="1:21" s="1" customFormat="1" ht="14.4">
      <c r="A58" s="75"/>
      <c r="B58" s="11"/>
      <c r="C58" s="12"/>
      <c r="D58" s="13"/>
      <c r="E58" s="14"/>
      <c r="F58" s="12"/>
      <c r="G58" s="14"/>
      <c r="H58" s="12"/>
      <c r="I58" s="30"/>
      <c r="J58" s="4"/>
      <c r="K58" s="34"/>
      <c r="T58" s="35"/>
      <c r="U58" s="36"/>
    </row>
    <row r="59" spans="1:21" s="1" customFormat="1" ht="90.6" customHeight="1">
      <c r="A59" s="75">
        <f>IF(J59&lt;&gt;"",COUNTA(J$1:J59),"")</f>
        <v>41</v>
      </c>
      <c r="B59" s="21" t="s">
        <v>150</v>
      </c>
      <c r="C59" s="23"/>
      <c r="D59" s="24"/>
      <c r="E59" s="25"/>
      <c r="F59" s="12" t="s">
        <v>141</v>
      </c>
      <c r="G59" s="25"/>
      <c r="H59" s="20" t="s">
        <v>179</v>
      </c>
      <c r="I59" s="30"/>
      <c r="J59" s="4" t="s">
        <v>17</v>
      </c>
      <c r="T59" s="35"/>
      <c r="U59" s="36"/>
    </row>
    <row r="60" spans="1:21" s="1" customFormat="1" ht="90.6" customHeight="1">
      <c r="A60" s="75"/>
      <c r="B60" s="26"/>
      <c r="C60" s="20" t="s">
        <v>180</v>
      </c>
      <c r="D60" s="22" t="s">
        <v>42</v>
      </c>
      <c r="E60" s="27"/>
      <c r="F60" s="20" t="s">
        <v>141</v>
      </c>
      <c r="G60" s="28"/>
      <c r="H60" s="29" t="s">
        <v>181</v>
      </c>
      <c r="I60" s="30"/>
      <c r="J60" s="4"/>
      <c r="T60" s="35"/>
      <c r="U60" s="36"/>
    </row>
    <row r="61" spans="1:21" s="1" customFormat="1" ht="14.4">
      <c r="A61" s="66" t="s">
        <v>182</v>
      </c>
      <c r="B61" s="67"/>
      <c r="C61" s="67"/>
      <c r="D61" s="67"/>
      <c r="E61" s="67"/>
      <c r="F61" s="67"/>
      <c r="G61" s="67"/>
      <c r="H61" s="68"/>
      <c r="I61" s="30"/>
      <c r="T61" s="35"/>
      <c r="U61" s="36" t="s">
        <v>153</v>
      </c>
    </row>
    <row r="62" spans="1:21" s="1" customFormat="1" ht="40.799999999999997">
      <c r="A62" s="75">
        <f>IF(J62&lt;&gt;"",COUNTA(J$1:J62),"")</f>
        <v>42</v>
      </c>
      <c r="B62" s="11" t="s">
        <v>154</v>
      </c>
      <c r="C62" s="12" t="s">
        <v>183</v>
      </c>
      <c r="D62" s="13" t="s">
        <v>126</v>
      </c>
      <c r="E62" s="14" t="s">
        <v>184</v>
      </c>
      <c r="F62" s="12" t="s">
        <v>141</v>
      </c>
      <c r="G62" s="14"/>
      <c r="H62" s="12" t="s">
        <v>185</v>
      </c>
      <c r="I62" s="30"/>
      <c r="J62" s="4" t="s">
        <v>17</v>
      </c>
      <c r="T62" s="35"/>
      <c r="U62" s="36"/>
    </row>
    <row r="63" spans="1:21" s="1" customFormat="1" ht="30.6">
      <c r="A63" s="75">
        <f>IF(J63&lt;&gt;"",COUNTA(J$1:J63),"")</f>
        <v>43</v>
      </c>
      <c r="B63" s="11" t="s">
        <v>154</v>
      </c>
      <c r="C63" s="12" t="s">
        <v>155</v>
      </c>
      <c r="D63" s="13" t="s">
        <v>126</v>
      </c>
      <c r="E63" s="14" t="s">
        <v>186</v>
      </c>
      <c r="F63" s="12" t="s">
        <v>141</v>
      </c>
      <c r="G63" s="14"/>
      <c r="H63" s="12" t="s">
        <v>187</v>
      </c>
      <c r="I63" s="30"/>
      <c r="J63" s="4" t="s">
        <v>17</v>
      </c>
      <c r="T63" s="35"/>
      <c r="U63" s="36"/>
    </row>
    <row r="64" spans="1:21" s="1" customFormat="1" ht="30.6">
      <c r="A64" s="75">
        <f>IF(J64&lt;&gt;"",COUNTA(J$1:J64),"")</f>
        <v>44</v>
      </c>
      <c r="B64" s="11" t="s">
        <v>161</v>
      </c>
      <c r="C64" s="12" t="s">
        <v>162</v>
      </c>
      <c r="D64" s="13" t="s">
        <v>126</v>
      </c>
      <c r="E64" s="14" t="s">
        <v>188</v>
      </c>
      <c r="F64" s="12" t="s">
        <v>141</v>
      </c>
      <c r="G64" s="14"/>
      <c r="H64" s="12" t="s">
        <v>189</v>
      </c>
      <c r="I64" s="30"/>
      <c r="J64" s="4" t="s">
        <v>17</v>
      </c>
      <c r="T64" s="35"/>
      <c r="U64" s="36"/>
    </row>
    <row r="65" spans="1:21" s="1" customFormat="1" ht="91.8">
      <c r="A65" s="75">
        <f>IF(J65&lt;&gt;"",COUNTA(J$1:J65),"")</f>
        <v>45</v>
      </c>
      <c r="B65" s="11" t="s">
        <v>165</v>
      </c>
      <c r="C65" s="12" t="s">
        <v>166</v>
      </c>
      <c r="D65" s="13" t="s">
        <v>190</v>
      </c>
      <c r="E65" s="14" t="s">
        <v>191</v>
      </c>
      <c r="F65" s="12" t="s">
        <v>141</v>
      </c>
      <c r="G65" s="14"/>
      <c r="H65" s="20" t="s">
        <v>192</v>
      </c>
      <c r="I65" s="30"/>
      <c r="J65" s="4" t="s">
        <v>17</v>
      </c>
      <c r="K65" s="44"/>
      <c r="T65" s="35"/>
      <c r="U65" s="36"/>
    </row>
    <row r="66" spans="1:21" s="1" customFormat="1" ht="46.2" customHeight="1">
      <c r="A66" s="75">
        <f>IF(J66&lt;&gt;"",COUNTA(J$1:J66),"")</f>
        <v>46</v>
      </c>
      <c r="B66" s="11" t="s">
        <v>169</v>
      </c>
      <c r="C66" s="12" t="s">
        <v>170</v>
      </c>
      <c r="D66" s="13" t="s">
        <v>46</v>
      </c>
      <c r="E66" s="14">
        <v>168</v>
      </c>
      <c r="F66" s="12" t="s">
        <v>141</v>
      </c>
      <c r="G66" s="14"/>
      <c r="H66" s="12" t="s">
        <v>193</v>
      </c>
      <c r="I66" s="30"/>
      <c r="J66" s="4" t="s">
        <v>17</v>
      </c>
      <c r="T66" s="35"/>
      <c r="U66" s="36"/>
    </row>
    <row r="67" spans="1:21" s="1" customFormat="1" ht="40.799999999999997">
      <c r="A67" s="75">
        <f>IF(J67&lt;&gt;"",COUNTA(J$1:J67),"")</f>
        <v>47</v>
      </c>
      <c r="B67" s="11" t="s">
        <v>172</v>
      </c>
      <c r="C67" s="12" t="s">
        <v>173</v>
      </c>
      <c r="D67" s="13" t="s">
        <v>46</v>
      </c>
      <c r="E67" s="14">
        <v>168</v>
      </c>
      <c r="F67" s="12" t="s">
        <v>141</v>
      </c>
      <c r="G67" s="14"/>
      <c r="H67" s="12" t="s">
        <v>194</v>
      </c>
      <c r="I67" s="30"/>
      <c r="J67" s="4" t="s">
        <v>17</v>
      </c>
      <c r="T67" s="35"/>
      <c r="U67" s="36"/>
    </row>
    <row r="68" spans="1:21" s="1" customFormat="1" ht="20.399999999999999">
      <c r="A68" s="75">
        <f>IF(J68&lt;&gt;"",COUNTA(J$1:J68),"")</f>
        <v>48</v>
      </c>
      <c r="B68" s="11" t="s">
        <v>175</v>
      </c>
      <c r="C68" s="12" t="s">
        <v>176</v>
      </c>
      <c r="D68" s="13" t="s">
        <v>46</v>
      </c>
      <c r="E68" s="14">
        <f>168*1.5</f>
        <v>252</v>
      </c>
      <c r="F68" s="12" t="s">
        <v>141</v>
      </c>
      <c r="G68" s="14"/>
      <c r="H68" s="12" t="s">
        <v>195</v>
      </c>
      <c r="I68" s="30"/>
      <c r="J68" s="4" t="s">
        <v>17</v>
      </c>
      <c r="T68" s="35"/>
      <c r="U68" s="36"/>
    </row>
    <row r="69" spans="1:21" s="1" customFormat="1" ht="30.6">
      <c r="A69" s="75">
        <f>IF(J69&lt;&gt;"",COUNTA(J$1:J69),"")</f>
        <v>49</v>
      </c>
      <c r="B69" s="11" t="s">
        <v>143</v>
      </c>
      <c r="C69" s="12" t="s">
        <v>144</v>
      </c>
      <c r="D69" s="13" t="s">
        <v>116</v>
      </c>
      <c r="E69" s="14">
        <v>168</v>
      </c>
      <c r="F69" s="12" t="s">
        <v>141</v>
      </c>
      <c r="G69" s="14"/>
      <c r="H69" s="20" t="s">
        <v>178</v>
      </c>
      <c r="I69" s="31"/>
      <c r="J69" s="4" t="s">
        <v>17</v>
      </c>
      <c r="T69" s="35"/>
      <c r="U69" s="36"/>
    </row>
    <row r="70" spans="1:21" s="1" customFormat="1" ht="90.6" customHeight="1">
      <c r="A70" s="75">
        <f>IF(J70&lt;&gt;"",COUNTA(J$1:J70),"")</f>
        <v>50</v>
      </c>
      <c r="B70" s="21" t="s">
        <v>150</v>
      </c>
      <c r="C70" s="23"/>
      <c r="D70" s="24"/>
      <c r="E70" s="25"/>
      <c r="F70" s="12" t="s">
        <v>141</v>
      </c>
      <c r="G70" s="25"/>
      <c r="H70" s="20" t="s">
        <v>196</v>
      </c>
      <c r="I70" s="30"/>
      <c r="J70" s="4" t="s">
        <v>17</v>
      </c>
      <c r="K70" s="45"/>
      <c r="T70" s="35"/>
      <c r="U70" s="36"/>
    </row>
    <row r="71" spans="1:21" s="1" customFormat="1" ht="36.75" customHeight="1">
      <c r="A71" s="75"/>
      <c r="B71" s="26"/>
      <c r="C71" s="20" t="s">
        <v>180</v>
      </c>
      <c r="D71" s="24"/>
      <c r="E71" s="25"/>
      <c r="F71" s="20" t="s">
        <v>141</v>
      </c>
      <c r="G71" s="39"/>
      <c r="H71" s="29" t="s">
        <v>197</v>
      </c>
      <c r="I71" s="30"/>
      <c r="J71" s="4"/>
      <c r="T71" s="35"/>
      <c r="U71" s="36"/>
    </row>
    <row r="72" spans="1:21" s="1" customFormat="1" ht="36.75" customHeight="1">
      <c r="A72" s="75"/>
      <c r="B72" s="26"/>
      <c r="C72" s="20" t="s">
        <v>198</v>
      </c>
      <c r="D72" s="40"/>
      <c r="E72" s="27"/>
      <c r="F72" s="20" t="s">
        <v>141</v>
      </c>
      <c r="G72" s="28"/>
      <c r="H72" s="29" t="s">
        <v>199</v>
      </c>
      <c r="I72" s="30"/>
      <c r="J72" s="4"/>
      <c r="T72" s="35"/>
      <c r="U72" s="36"/>
    </row>
    <row r="73" spans="1:21" s="1" customFormat="1" ht="14.4">
      <c r="A73" s="66" t="s">
        <v>200</v>
      </c>
      <c r="B73" s="67"/>
      <c r="C73" s="67"/>
      <c r="D73" s="67"/>
      <c r="E73" s="67"/>
      <c r="F73" s="67"/>
      <c r="G73" s="67"/>
      <c r="H73" s="68"/>
      <c r="I73" s="30"/>
      <c r="T73" s="35"/>
      <c r="U73" s="36" t="s">
        <v>200</v>
      </c>
    </row>
    <row r="74" spans="1:21" s="1" customFormat="1" ht="20.399999999999999">
      <c r="A74" s="75">
        <f>IF(J74&lt;&gt;"",COUNTA(J$1:J74),"")</f>
        <v>51</v>
      </c>
      <c r="B74" s="11" t="s">
        <v>201</v>
      </c>
      <c r="C74" s="12" t="s">
        <v>115</v>
      </c>
      <c r="D74" s="13" t="s">
        <v>116</v>
      </c>
      <c r="E74" s="14">
        <v>168.4</v>
      </c>
      <c r="F74" s="12" t="s">
        <v>117</v>
      </c>
      <c r="G74" s="14"/>
      <c r="H74" s="12" t="s">
        <v>202</v>
      </c>
      <c r="I74" s="30"/>
      <c r="J74" s="4" t="s">
        <v>17</v>
      </c>
      <c r="T74" s="35"/>
      <c r="U74" s="36"/>
    </row>
    <row r="75" spans="1:21" s="1" customFormat="1" ht="30.6">
      <c r="A75" s="75">
        <f>IF(J75&lt;&gt;"",COUNTA(J$1:J75),"")</f>
        <v>52</v>
      </c>
      <c r="B75" s="11" t="s">
        <v>203</v>
      </c>
      <c r="C75" s="12" t="s">
        <v>120</v>
      </c>
      <c r="D75" s="13" t="s">
        <v>121</v>
      </c>
      <c r="E75" s="41" t="s">
        <v>204</v>
      </c>
      <c r="F75" s="12" t="s">
        <v>117</v>
      </c>
      <c r="G75" s="14"/>
      <c r="H75" s="12" t="s">
        <v>205</v>
      </c>
      <c r="I75" s="30"/>
      <c r="J75" s="4" t="s">
        <v>17</v>
      </c>
      <c r="T75" s="35"/>
      <c r="U75" s="36"/>
    </row>
    <row r="76" spans="1:21" s="1" customFormat="1" ht="40.799999999999997">
      <c r="A76" s="75">
        <f>IF(J76&lt;&gt;"",COUNTA(J$1:J76),"")</f>
        <v>53</v>
      </c>
      <c r="B76" s="21" t="s">
        <v>150</v>
      </c>
      <c r="C76" s="20" t="s">
        <v>206</v>
      </c>
      <c r="D76" s="22" t="s">
        <v>42</v>
      </c>
      <c r="E76" s="19">
        <v>2694</v>
      </c>
      <c r="F76" s="20" t="s">
        <v>117</v>
      </c>
      <c r="G76" s="25"/>
      <c r="H76" s="20" t="s">
        <v>207</v>
      </c>
      <c r="I76" s="30"/>
      <c r="J76" s="4" t="s">
        <v>17</v>
      </c>
      <c r="K76" s="45"/>
      <c r="T76" s="35"/>
      <c r="U76" s="36"/>
    </row>
    <row r="77" spans="1:21" s="1" customFormat="1" ht="35.25" customHeight="1">
      <c r="A77" s="75"/>
      <c r="B77" s="26"/>
      <c r="C77" s="20" t="s">
        <v>82</v>
      </c>
      <c r="D77" s="22" t="s">
        <v>208</v>
      </c>
      <c r="E77" s="27"/>
      <c r="F77" s="20" t="s">
        <v>117</v>
      </c>
      <c r="G77" s="27"/>
      <c r="H77" s="20" t="s">
        <v>209</v>
      </c>
      <c r="I77" s="30"/>
      <c r="J77" s="4"/>
      <c r="T77" s="35"/>
      <c r="U77" s="36"/>
    </row>
    <row r="78" spans="1:21" s="1" customFormat="1" ht="36" customHeight="1">
      <c r="A78" s="75"/>
      <c r="B78" s="26"/>
      <c r="C78" s="20" t="s">
        <v>198</v>
      </c>
      <c r="D78" s="22" t="s">
        <v>208</v>
      </c>
      <c r="E78" s="27"/>
      <c r="F78" s="20" t="s">
        <v>117</v>
      </c>
      <c r="G78" s="27"/>
      <c r="H78" s="20" t="s">
        <v>210</v>
      </c>
      <c r="I78" s="30"/>
      <c r="J78" s="4"/>
      <c r="T78" s="35"/>
      <c r="U78" s="36"/>
    </row>
    <row r="79" spans="1:21" s="1" customFormat="1" ht="36" customHeight="1">
      <c r="A79" s="75"/>
      <c r="B79" s="26"/>
      <c r="C79" s="20" t="s">
        <v>180</v>
      </c>
      <c r="D79" s="22" t="s">
        <v>208</v>
      </c>
      <c r="E79" s="27"/>
      <c r="F79" s="20" t="s">
        <v>117</v>
      </c>
      <c r="G79" s="27"/>
      <c r="H79" s="20" t="s">
        <v>211</v>
      </c>
      <c r="I79" s="30"/>
      <c r="J79" s="4"/>
      <c r="T79" s="35"/>
      <c r="U79" s="36"/>
    </row>
    <row r="80" spans="1:21" s="1" customFormat="1" ht="30.6">
      <c r="A80" s="75">
        <f>IF(J80&lt;&gt;"",COUNTA(J$1:J80),"")</f>
        <v>54</v>
      </c>
      <c r="B80" s="11" t="s">
        <v>212</v>
      </c>
      <c r="C80" s="12" t="s">
        <v>158</v>
      </c>
      <c r="D80" s="13" t="s">
        <v>126</v>
      </c>
      <c r="E80" s="14" t="s">
        <v>213</v>
      </c>
      <c r="F80" s="12" t="s">
        <v>117</v>
      </c>
      <c r="G80" s="14"/>
      <c r="H80" s="12" t="s">
        <v>214</v>
      </c>
      <c r="I80" s="30"/>
      <c r="J80" s="4" t="s">
        <v>17</v>
      </c>
      <c r="T80" s="35"/>
      <c r="U80" s="36"/>
    </row>
    <row r="81" spans="1:21" s="1" customFormat="1" ht="14.4">
      <c r="A81" s="63" t="s">
        <v>215</v>
      </c>
      <c r="B81" s="64"/>
      <c r="C81" s="64"/>
      <c r="D81" s="64"/>
      <c r="E81" s="64"/>
      <c r="F81" s="64"/>
      <c r="G81" s="64"/>
      <c r="H81" s="65"/>
      <c r="I81" s="30"/>
      <c r="T81" s="35" t="s">
        <v>216</v>
      </c>
      <c r="U81" s="36"/>
    </row>
    <row r="82" spans="1:21" s="1" customFormat="1" ht="40.799999999999997">
      <c r="A82" s="75">
        <f>IF(J82&lt;&gt;"",COUNTA(J$1:J82),"")</f>
        <v>55</v>
      </c>
      <c r="B82" s="11" t="s">
        <v>217</v>
      </c>
      <c r="C82" s="12" t="s">
        <v>218</v>
      </c>
      <c r="D82" s="13" t="s">
        <v>219</v>
      </c>
      <c r="E82" s="14">
        <v>1310</v>
      </c>
      <c r="F82" s="12" t="s">
        <v>220</v>
      </c>
      <c r="G82" s="14"/>
      <c r="H82" s="12"/>
      <c r="I82" s="30"/>
      <c r="J82" s="4" t="s">
        <v>17</v>
      </c>
      <c r="T82" s="35"/>
      <c r="U82" s="36"/>
    </row>
    <row r="83" spans="1:21" s="1" customFormat="1" ht="40.799999999999997">
      <c r="A83" s="75">
        <f>IF(J83&lt;&gt;"",COUNTA(J$1:J83),"")</f>
        <v>56</v>
      </c>
      <c r="B83" s="11" t="s">
        <v>221</v>
      </c>
      <c r="C83" s="12" t="s">
        <v>222</v>
      </c>
      <c r="D83" s="13" t="s">
        <v>42</v>
      </c>
      <c r="E83" s="14">
        <v>1310</v>
      </c>
      <c r="F83" s="12" t="s">
        <v>220</v>
      </c>
      <c r="G83" s="14"/>
      <c r="H83" s="12" t="s">
        <v>223</v>
      </c>
      <c r="I83" s="30"/>
      <c r="J83" s="4" t="s">
        <v>17</v>
      </c>
      <c r="T83" s="35"/>
      <c r="U83" s="36"/>
    </row>
    <row r="84" spans="1:21" s="1" customFormat="1" ht="36.6" customHeight="1">
      <c r="A84" s="75">
        <f>IF(J84&lt;&gt;"",COUNTA(J$1:J84),"")</f>
        <v>57</v>
      </c>
      <c r="B84" s="11" t="s">
        <v>224</v>
      </c>
      <c r="C84" s="12" t="s">
        <v>225</v>
      </c>
      <c r="D84" s="13" t="s">
        <v>226</v>
      </c>
      <c r="E84" s="14" t="s">
        <v>227</v>
      </c>
      <c r="F84" s="12" t="s">
        <v>220</v>
      </c>
      <c r="G84" s="14"/>
      <c r="H84" s="12" t="s">
        <v>228</v>
      </c>
      <c r="I84" s="30"/>
      <c r="J84" s="4" t="s">
        <v>17</v>
      </c>
      <c r="T84" s="35"/>
      <c r="U84" s="36"/>
    </row>
    <row r="85" spans="1:21" s="1" customFormat="1" ht="58.5" customHeight="1">
      <c r="A85" s="75">
        <f>IF(J85&lt;&gt;"",COUNTA(J$1:J85),"")</f>
        <v>58</v>
      </c>
      <c r="B85" s="11" t="s">
        <v>229</v>
      </c>
      <c r="C85" s="12" t="s">
        <v>230</v>
      </c>
      <c r="D85" s="13" t="s">
        <v>231</v>
      </c>
      <c r="E85" s="25">
        <v>44.82</v>
      </c>
      <c r="F85" s="12" t="s">
        <v>220</v>
      </c>
      <c r="G85" s="14"/>
      <c r="H85" s="20" t="s">
        <v>232</v>
      </c>
      <c r="I85" s="30"/>
      <c r="J85" s="4" t="s">
        <v>17</v>
      </c>
      <c r="K85" s="74"/>
      <c r="T85" s="35"/>
      <c r="U85" s="36"/>
    </row>
    <row r="86" spans="1:21" s="1" customFormat="1" ht="20.399999999999999">
      <c r="A86" s="75">
        <f>IF(J86&lt;&gt;"",COUNTA(J$1:J86),"")</f>
        <v>59</v>
      </c>
      <c r="B86" s="11" t="s">
        <v>233</v>
      </c>
      <c r="C86" s="12" t="s">
        <v>234</v>
      </c>
      <c r="D86" s="13" t="s">
        <v>231</v>
      </c>
      <c r="E86" s="42">
        <v>6.4</v>
      </c>
      <c r="F86" s="12" t="s">
        <v>220</v>
      </c>
      <c r="G86" s="14"/>
      <c r="H86" s="12" t="s">
        <v>235</v>
      </c>
      <c r="I86" s="30"/>
      <c r="J86" s="4" t="s">
        <v>17</v>
      </c>
      <c r="K86" s="74"/>
      <c r="T86" s="35"/>
      <c r="U86" s="36"/>
    </row>
    <row r="87" spans="1:21" s="1" customFormat="1" ht="30.6">
      <c r="A87" s="75">
        <f>IF(J87&lt;&gt;"",COUNTA(J$1:J87),"")</f>
        <v>60</v>
      </c>
      <c r="B87" s="11" t="s">
        <v>236</v>
      </c>
      <c r="C87" s="12" t="s">
        <v>237</v>
      </c>
      <c r="D87" s="13" t="s">
        <v>46</v>
      </c>
      <c r="E87" s="14">
        <v>19.66</v>
      </c>
      <c r="F87" s="12" t="s">
        <v>220</v>
      </c>
      <c r="G87" s="14"/>
      <c r="H87" s="12" t="s">
        <v>238</v>
      </c>
      <c r="I87" s="30"/>
      <c r="J87" s="4" t="s">
        <v>17</v>
      </c>
      <c r="T87" s="35"/>
      <c r="U87" s="36"/>
    </row>
    <row r="88" spans="1:21" s="1" customFormat="1" ht="61.2">
      <c r="A88" s="75">
        <f>IF(J88&lt;&gt;"",COUNTA(J$1:J88),"")</f>
        <v>61</v>
      </c>
      <c r="B88" s="11" t="s">
        <v>239</v>
      </c>
      <c r="C88" s="12" t="s">
        <v>240</v>
      </c>
      <c r="D88" s="13" t="s">
        <v>78</v>
      </c>
      <c r="E88" s="14" t="s">
        <v>241</v>
      </c>
      <c r="F88" s="12" t="s">
        <v>220</v>
      </c>
      <c r="G88" s="14"/>
      <c r="H88" s="20" t="s">
        <v>242</v>
      </c>
      <c r="I88" s="30"/>
      <c r="J88" s="4" t="s">
        <v>17</v>
      </c>
      <c r="K88" s="34"/>
      <c r="T88" s="35"/>
      <c r="U88" s="36"/>
    </row>
    <row r="89" spans="1:21" s="1" customFormat="1" ht="32.4" customHeight="1">
      <c r="A89" s="75">
        <f>IF(J89&lt;&gt;"",COUNTA(J$1:J89),"")</f>
        <v>62</v>
      </c>
      <c r="B89" s="11" t="s">
        <v>243</v>
      </c>
      <c r="C89" s="12" t="s">
        <v>73</v>
      </c>
      <c r="D89" s="13" t="s">
        <v>46</v>
      </c>
      <c r="E89" s="14">
        <v>49</v>
      </c>
      <c r="F89" s="12" t="s">
        <v>220</v>
      </c>
      <c r="G89" s="14"/>
      <c r="H89" s="12" t="s">
        <v>244</v>
      </c>
      <c r="I89" s="30"/>
      <c r="J89" s="4" t="s">
        <v>17</v>
      </c>
      <c r="K89" s="34"/>
      <c r="T89" s="35"/>
      <c r="U89" s="36"/>
    </row>
    <row r="90" spans="1:21" s="1" customFormat="1" ht="71.400000000000006">
      <c r="A90" s="75">
        <f>IF(J90&lt;&gt;"",COUNTA(J$1:J90),"")</f>
        <v>63</v>
      </c>
      <c r="B90" s="11" t="s">
        <v>245</v>
      </c>
      <c r="C90" s="12" t="s">
        <v>246</v>
      </c>
      <c r="D90" s="13" t="s">
        <v>116</v>
      </c>
      <c r="E90" s="14">
        <v>196</v>
      </c>
      <c r="F90" s="12" t="s">
        <v>220</v>
      </c>
      <c r="G90" s="14"/>
      <c r="H90" s="20" t="s">
        <v>247</v>
      </c>
      <c r="I90" s="30"/>
      <c r="J90" s="4" t="s">
        <v>17</v>
      </c>
      <c r="T90" s="35"/>
      <c r="U90" s="36"/>
    </row>
    <row r="91" spans="1:21" s="1" customFormat="1" ht="83.25" customHeight="1">
      <c r="A91" s="75">
        <f>IF(J91&lt;&gt;"",COUNTA(J$1:J91),"")</f>
        <v>64</v>
      </c>
      <c r="B91" s="11" t="s">
        <v>248</v>
      </c>
      <c r="C91" s="12" t="s">
        <v>249</v>
      </c>
      <c r="D91" s="13" t="s">
        <v>116</v>
      </c>
      <c r="E91" s="14">
        <v>196</v>
      </c>
      <c r="F91" s="12" t="s">
        <v>220</v>
      </c>
      <c r="G91" s="14"/>
      <c r="H91" s="20" t="s">
        <v>250</v>
      </c>
      <c r="I91" s="30"/>
      <c r="J91" s="4" t="s">
        <v>17</v>
      </c>
      <c r="K91" s="46"/>
      <c r="T91" s="35"/>
      <c r="U91" s="36"/>
    </row>
    <row r="92" spans="1:21" s="1" customFormat="1" ht="123.75" customHeight="1">
      <c r="A92" s="75">
        <f>IF(J92&lt;&gt;"",COUNTA(J$1:J92),"")</f>
        <v>65</v>
      </c>
      <c r="B92" s="11" t="s">
        <v>251</v>
      </c>
      <c r="C92" s="12" t="s">
        <v>252</v>
      </c>
      <c r="D92" s="13" t="s">
        <v>46</v>
      </c>
      <c r="E92" s="14">
        <v>231</v>
      </c>
      <c r="F92" s="12" t="s">
        <v>220</v>
      </c>
      <c r="G92" s="14"/>
      <c r="H92" s="20" t="s">
        <v>253</v>
      </c>
      <c r="I92" s="30"/>
      <c r="J92" s="4" t="s">
        <v>17</v>
      </c>
      <c r="T92" s="35"/>
      <c r="U92" s="36"/>
    </row>
    <row r="93" spans="1:21" s="1" customFormat="1" ht="14.4" customHeight="1">
      <c r="A93" s="69" t="s">
        <v>254</v>
      </c>
      <c r="B93" s="69"/>
      <c r="C93" s="69"/>
      <c r="D93" s="69"/>
      <c r="E93" s="69"/>
      <c r="F93" s="69"/>
      <c r="G93" s="69"/>
      <c r="H93" s="69"/>
      <c r="I93" s="30"/>
      <c r="T93" s="35" t="s">
        <v>255</v>
      </c>
      <c r="U93" s="36"/>
    </row>
    <row r="94" spans="1:21" s="1" customFormat="1" ht="14.4">
      <c r="A94" s="66" t="s">
        <v>256</v>
      </c>
      <c r="B94" s="67"/>
      <c r="C94" s="67"/>
      <c r="D94" s="67"/>
      <c r="E94" s="67"/>
      <c r="F94" s="67"/>
      <c r="G94" s="67"/>
      <c r="H94" s="68"/>
      <c r="I94" s="30"/>
      <c r="T94" s="35"/>
      <c r="U94" s="36" t="s">
        <v>256</v>
      </c>
    </row>
    <row r="95" spans="1:21" s="1" customFormat="1" ht="40.799999999999997">
      <c r="A95" s="75">
        <f>IF(J95&lt;&gt;"",COUNTA(J$1:J95),"")</f>
        <v>66</v>
      </c>
      <c r="B95" s="11" t="s">
        <v>257</v>
      </c>
      <c r="C95" s="12" t="s">
        <v>258</v>
      </c>
      <c r="D95" s="13" t="s">
        <v>55</v>
      </c>
      <c r="E95" s="43">
        <v>6.0888</v>
      </c>
      <c r="F95" s="12" t="s">
        <v>259</v>
      </c>
      <c r="G95" s="14"/>
      <c r="H95" s="12" t="s">
        <v>260</v>
      </c>
      <c r="I95" s="30"/>
      <c r="J95" s="4" t="s">
        <v>17</v>
      </c>
      <c r="T95" s="35"/>
      <c r="U95" s="36"/>
    </row>
    <row r="96" spans="1:21" s="1" customFormat="1" ht="20.399999999999999">
      <c r="A96" s="75">
        <f>IF(J96&lt;&gt;"",COUNTA(J$1:J96),"")</f>
        <v>67</v>
      </c>
      <c r="B96" s="11" t="s">
        <v>261</v>
      </c>
      <c r="C96" s="12" t="s">
        <v>262</v>
      </c>
      <c r="D96" s="13" t="s">
        <v>46</v>
      </c>
      <c r="E96" s="14">
        <v>1152</v>
      </c>
      <c r="F96" s="12" t="s">
        <v>259</v>
      </c>
      <c r="G96" s="14"/>
      <c r="H96" s="12" t="s">
        <v>263</v>
      </c>
      <c r="I96" s="30"/>
      <c r="J96" s="4" t="s">
        <v>17</v>
      </c>
      <c r="T96" s="35"/>
      <c r="U96" s="36"/>
    </row>
    <row r="97" spans="1:21" s="1" customFormat="1" ht="14.4">
      <c r="A97" s="66" t="s">
        <v>264</v>
      </c>
      <c r="B97" s="67"/>
      <c r="C97" s="67"/>
      <c r="D97" s="67"/>
      <c r="E97" s="67"/>
      <c r="F97" s="67"/>
      <c r="G97" s="67"/>
      <c r="H97" s="68"/>
      <c r="I97" s="30"/>
      <c r="T97" s="35"/>
      <c r="U97" s="36" t="s">
        <v>264</v>
      </c>
    </row>
    <row r="98" spans="1:21" s="1" customFormat="1" ht="20.399999999999999">
      <c r="A98" s="75">
        <f>IF(J98&lt;&gt;"",COUNTA(J$1:J98),"")</f>
        <v>68</v>
      </c>
      <c r="B98" s="11" t="s">
        <v>265</v>
      </c>
      <c r="C98" s="12" t="s">
        <v>266</v>
      </c>
      <c r="D98" s="13" t="s">
        <v>55</v>
      </c>
      <c r="E98" s="41">
        <v>5.6000000000000001E-2</v>
      </c>
      <c r="F98" s="12" t="s">
        <v>259</v>
      </c>
      <c r="G98" s="14"/>
      <c r="H98" s="12" t="s">
        <v>267</v>
      </c>
      <c r="I98" s="30"/>
      <c r="J98" s="4" t="s">
        <v>17</v>
      </c>
      <c r="T98" s="35"/>
      <c r="U98" s="36"/>
    </row>
    <row r="99" spans="1:21" s="1" customFormat="1" ht="20.399999999999999">
      <c r="A99" s="75">
        <f>IF(J99&lt;&gt;"",COUNTA(J$1:J99),"")</f>
        <v>69</v>
      </c>
      <c r="B99" s="11" t="s">
        <v>268</v>
      </c>
      <c r="C99" s="12" t="s">
        <v>269</v>
      </c>
      <c r="D99" s="13" t="s">
        <v>270</v>
      </c>
      <c r="E99" s="14">
        <v>6</v>
      </c>
      <c r="F99" s="12" t="s">
        <v>259</v>
      </c>
      <c r="G99" s="14"/>
      <c r="H99" s="12" t="s">
        <v>271</v>
      </c>
      <c r="I99" s="30"/>
      <c r="J99" s="4" t="s">
        <v>17</v>
      </c>
      <c r="T99" s="35"/>
      <c r="U99" s="36"/>
    </row>
    <row r="100" spans="1:21" s="1" customFormat="1" ht="14.4">
      <c r="A100" s="66" t="s">
        <v>272</v>
      </c>
      <c r="B100" s="67"/>
      <c r="C100" s="67"/>
      <c r="D100" s="67"/>
      <c r="E100" s="67"/>
      <c r="F100" s="67"/>
      <c r="G100" s="67"/>
      <c r="H100" s="68"/>
      <c r="I100" s="30"/>
      <c r="T100" s="35"/>
      <c r="U100" s="36" t="s">
        <v>272</v>
      </c>
    </row>
    <row r="101" spans="1:21" s="1" customFormat="1" ht="126" customHeight="1">
      <c r="A101" s="75">
        <f>IF(J101&lt;&gt;"",COUNTA(J$1:J101),"")</f>
        <v>70</v>
      </c>
      <c r="B101" s="11" t="s">
        <v>273</v>
      </c>
      <c r="C101" s="12" t="s">
        <v>274</v>
      </c>
      <c r="D101" s="13" t="s">
        <v>46</v>
      </c>
      <c r="E101" s="14">
        <v>600.39</v>
      </c>
      <c r="F101" s="12" t="s">
        <v>275</v>
      </c>
      <c r="G101" s="14"/>
      <c r="H101" s="12" t="s">
        <v>276</v>
      </c>
      <c r="I101" s="30"/>
      <c r="J101" s="4" t="s">
        <v>17</v>
      </c>
      <c r="T101" s="35"/>
      <c r="U101" s="36"/>
    </row>
    <row r="102" spans="1:21" s="1" customFormat="1" ht="14.4">
      <c r="A102" s="66" t="s">
        <v>277</v>
      </c>
      <c r="B102" s="67"/>
      <c r="C102" s="67"/>
      <c r="D102" s="67"/>
      <c r="E102" s="67"/>
      <c r="F102" s="67"/>
      <c r="G102" s="67"/>
      <c r="H102" s="68"/>
      <c r="I102" s="30"/>
      <c r="T102" s="35"/>
      <c r="U102" s="36" t="s">
        <v>277</v>
      </c>
    </row>
    <row r="103" spans="1:21" s="1" customFormat="1" ht="31.95" customHeight="1">
      <c r="A103" s="75">
        <f>IF(J103&lt;&gt;"",COUNTA(J$1:J103),"")</f>
        <v>71</v>
      </c>
      <c r="B103" s="11" t="s">
        <v>278</v>
      </c>
      <c r="C103" s="12" t="s">
        <v>73</v>
      </c>
      <c r="D103" s="13" t="s">
        <v>46</v>
      </c>
      <c r="E103" s="14">
        <v>177.1</v>
      </c>
      <c r="F103" s="12" t="s">
        <v>70</v>
      </c>
      <c r="G103" s="14"/>
      <c r="H103" s="12" t="s">
        <v>279</v>
      </c>
      <c r="I103" s="30"/>
      <c r="J103" s="4" t="s">
        <v>17</v>
      </c>
      <c r="T103" s="35"/>
      <c r="U103" s="36"/>
    </row>
    <row r="104" spans="1:21" s="1" customFormat="1" ht="55.95" customHeight="1">
      <c r="A104" s="75">
        <f>IF(J104&lt;&gt;"",COUNTA(J$1:J104),"")</f>
        <v>72</v>
      </c>
      <c r="B104" s="11" t="s">
        <v>280</v>
      </c>
      <c r="C104" s="12" t="s">
        <v>86</v>
      </c>
      <c r="D104" s="13" t="s">
        <v>46</v>
      </c>
      <c r="E104" s="14">
        <v>202.4</v>
      </c>
      <c r="F104" s="12" t="s">
        <v>281</v>
      </c>
      <c r="G104" s="14"/>
      <c r="H104" s="12" t="s">
        <v>282</v>
      </c>
      <c r="I104" s="30"/>
      <c r="J104" s="4" t="s">
        <v>17</v>
      </c>
      <c r="T104" s="35"/>
      <c r="U104" s="36"/>
    </row>
    <row r="105" spans="1:21" s="1" customFormat="1" ht="140.25" customHeight="1">
      <c r="A105" s="75">
        <f>IF(J105&lt;&gt;"",COUNTA(J$1:J105),"")</f>
        <v>73</v>
      </c>
      <c r="B105" s="11" t="s">
        <v>283</v>
      </c>
      <c r="C105" s="12" t="s">
        <v>284</v>
      </c>
      <c r="D105" s="13" t="s">
        <v>46</v>
      </c>
      <c r="E105" s="14">
        <v>253</v>
      </c>
      <c r="F105" s="12" t="s">
        <v>281</v>
      </c>
      <c r="G105" s="14"/>
      <c r="H105" s="20" t="s">
        <v>285</v>
      </c>
      <c r="I105" s="30"/>
      <c r="J105" s="4" t="s">
        <v>17</v>
      </c>
      <c r="K105" s="47"/>
      <c r="L105" s="48"/>
      <c r="M105" s="49"/>
      <c r="N105" s="49"/>
      <c r="T105" s="35"/>
      <c r="U105" s="36"/>
    </row>
    <row r="106" spans="1:21" s="1" customFormat="1" ht="20.399999999999999">
      <c r="A106" s="75"/>
      <c r="B106" s="11"/>
      <c r="C106" s="20" t="s">
        <v>286</v>
      </c>
      <c r="D106" s="40"/>
      <c r="E106" s="14"/>
      <c r="F106" s="20" t="s">
        <v>287</v>
      </c>
      <c r="G106" s="14"/>
      <c r="H106" s="20" t="s">
        <v>288</v>
      </c>
      <c r="I106" s="30"/>
      <c r="J106" s="4"/>
      <c r="K106" s="45"/>
      <c r="T106" s="35"/>
      <c r="U106" s="36"/>
    </row>
    <row r="107" spans="1:21" s="1" customFormat="1" ht="81" customHeight="1">
      <c r="A107" s="75"/>
      <c r="B107" s="11"/>
      <c r="C107" s="20" t="s">
        <v>289</v>
      </c>
      <c r="D107" s="40"/>
      <c r="E107" s="27"/>
      <c r="F107" s="20" t="s">
        <v>287</v>
      </c>
      <c r="G107" s="27"/>
      <c r="H107" s="20" t="s">
        <v>290</v>
      </c>
      <c r="I107" s="30"/>
      <c r="J107" s="4"/>
      <c r="K107" s="45"/>
      <c r="T107" s="35"/>
      <c r="U107" s="36"/>
    </row>
    <row r="108" spans="1:21" s="1" customFormat="1" ht="20.399999999999999">
      <c r="A108" s="75">
        <f>IF(J108&lt;&gt;"",COUNTA(J$1:J108),"")</f>
        <v>74</v>
      </c>
      <c r="B108" s="11" t="s">
        <v>291</v>
      </c>
      <c r="C108" s="12" t="s">
        <v>292</v>
      </c>
      <c r="D108" s="13" t="s">
        <v>46</v>
      </c>
      <c r="E108" s="14">
        <v>218</v>
      </c>
      <c r="F108" s="12" t="s">
        <v>281</v>
      </c>
      <c r="G108" s="14"/>
      <c r="H108" s="12" t="s">
        <v>293</v>
      </c>
      <c r="I108" s="30"/>
      <c r="J108" s="4" t="s">
        <v>17</v>
      </c>
      <c r="T108" s="35"/>
      <c r="U108" s="36"/>
    </row>
    <row r="109" spans="1:21" s="1" customFormat="1" ht="14.4">
      <c r="A109" s="66" t="s">
        <v>294</v>
      </c>
      <c r="B109" s="67"/>
      <c r="C109" s="67"/>
      <c r="D109" s="67"/>
      <c r="E109" s="67"/>
      <c r="F109" s="67"/>
      <c r="G109" s="67"/>
      <c r="H109" s="68"/>
      <c r="I109" s="30"/>
      <c r="K109" s="45"/>
      <c r="T109" s="35"/>
      <c r="U109" s="36" t="s">
        <v>294</v>
      </c>
    </row>
    <row r="110" spans="1:21" s="1" customFormat="1" ht="51">
      <c r="A110" s="75">
        <f>IF(J110&lt;&gt;"",COUNTA(J$1:J110),"")</f>
        <v>75</v>
      </c>
      <c r="B110" s="11" t="s">
        <v>295</v>
      </c>
      <c r="C110" s="12" t="s">
        <v>296</v>
      </c>
      <c r="D110" s="13" t="s">
        <v>126</v>
      </c>
      <c r="E110" s="14" t="s">
        <v>297</v>
      </c>
      <c r="F110" s="12" t="s">
        <v>117</v>
      </c>
      <c r="G110" s="14"/>
      <c r="H110" s="12" t="s">
        <v>298</v>
      </c>
      <c r="I110" s="30"/>
      <c r="J110" s="4" t="s">
        <v>17</v>
      </c>
      <c r="T110" s="35"/>
      <c r="U110" s="36"/>
    </row>
    <row r="111" spans="1:21" s="1" customFormat="1" ht="30.6">
      <c r="A111" s="75">
        <f>IF(J111&lt;&gt;"",COUNTA(J$1:J111),"")</f>
        <v>76</v>
      </c>
      <c r="B111" s="11" t="s">
        <v>299</v>
      </c>
      <c r="C111" s="12" t="s">
        <v>300</v>
      </c>
      <c r="D111" s="13" t="s">
        <v>116</v>
      </c>
      <c r="E111" s="14">
        <v>265.5</v>
      </c>
      <c r="F111" s="12" t="s">
        <v>117</v>
      </c>
      <c r="G111" s="14"/>
      <c r="H111" s="12" t="s">
        <v>301</v>
      </c>
      <c r="I111" s="30"/>
      <c r="J111" s="4" t="s">
        <v>17</v>
      </c>
      <c r="T111" s="35"/>
      <c r="U111" s="36"/>
    </row>
    <row r="112" spans="1:21" s="1" customFormat="1" ht="14.4">
      <c r="A112" s="63" t="s">
        <v>302</v>
      </c>
      <c r="B112" s="64"/>
      <c r="C112" s="64"/>
      <c r="D112" s="64"/>
      <c r="E112" s="64"/>
      <c r="F112" s="64"/>
      <c r="G112" s="64"/>
      <c r="H112" s="65"/>
      <c r="I112" s="30"/>
      <c r="T112" s="35" t="s">
        <v>303</v>
      </c>
      <c r="U112" s="36"/>
    </row>
    <row r="113" spans="1:21" s="1" customFormat="1" ht="81.599999999999994">
      <c r="A113" s="75">
        <f>IF(J113&lt;&gt;"",COUNTA(J$1:J113),"")</f>
        <v>77</v>
      </c>
      <c r="B113" s="11" t="s">
        <v>304</v>
      </c>
      <c r="C113" s="12" t="s">
        <v>305</v>
      </c>
      <c r="D113" s="13" t="s">
        <v>116</v>
      </c>
      <c r="E113" s="14">
        <v>507</v>
      </c>
      <c r="F113" s="12" t="s">
        <v>281</v>
      </c>
      <c r="G113" s="14"/>
      <c r="H113" s="12" t="s">
        <v>306</v>
      </c>
      <c r="I113" s="30"/>
      <c r="J113" s="4" t="s">
        <v>17</v>
      </c>
      <c r="T113" s="35"/>
      <c r="U113" s="36"/>
    </row>
    <row r="114" spans="1:21" s="1" customFormat="1" ht="61.2">
      <c r="A114" s="75">
        <f>IF(J114&lt;&gt;"",COUNTA(J$1:J114),"")</f>
        <v>78</v>
      </c>
      <c r="B114" s="11" t="s">
        <v>307</v>
      </c>
      <c r="C114" s="12" t="s">
        <v>308</v>
      </c>
      <c r="D114" s="13" t="s">
        <v>116</v>
      </c>
      <c r="E114" s="14">
        <v>270</v>
      </c>
      <c r="F114" s="12" t="s">
        <v>281</v>
      </c>
      <c r="G114" s="14"/>
      <c r="H114" s="12" t="s">
        <v>309</v>
      </c>
      <c r="I114" s="30"/>
      <c r="J114" s="4" t="s">
        <v>17</v>
      </c>
      <c r="T114" s="35"/>
      <c r="U114" s="36"/>
    </row>
    <row r="115" spans="1:21" s="1" customFormat="1" ht="14.4">
      <c r="A115" s="63" t="s">
        <v>310</v>
      </c>
      <c r="B115" s="64"/>
      <c r="C115" s="64"/>
      <c r="D115" s="64"/>
      <c r="E115" s="64"/>
      <c r="F115" s="64"/>
      <c r="G115" s="64"/>
      <c r="H115" s="65"/>
      <c r="I115" s="30"/>
      <c r="T115" s="35" t="s">
        <v>311</v>
      </c>
      <c r="U115" s="36"/>
    </row>
    <row r="116" spans="1:21" s="1" customFormat="1" ht="20.399999999999999">
      <c r="A116" s="75">
        <f>IF(J116&lt;&gt;"",COUNTA(J$1:J116),"")</f>
        <v>79</v>
      </c>
      <c r="B116" s="11" t="s">
        <v>312</v>
      </c>
      <c r="C116" s="12" t="s">
        <v>313</v>
      </c>
      <c r="D116" s="13" t="s">
        <v>42</v>
      </c>
      <c r="E116" s="16">
        <v>32</v>
      </c>
      <c r="F116" s="12" t="s">
        <v>314</v>
      </c>
      <c r="G116" s="14"/>
      <c r="H116" s="12" t="s">
        <v>315</v>
      </c>
      <c r="I116" s="30"/>
      <c r="J116" s="4" t="s">
        <v>17</v>
      </c>
      <c r="T116" s="35"/>
      <c r="U116" s="36"/>
    </row>
    <row r="117" spans="1:21" s="1" customFormat="1" ht="40.799999999999997">
      <c r="A117" s="75">
        <f>IF(J117&lt;&gt;"",COUNTA(J$1:J117),"")</f>
        <v>80</v>
      </c>
      <c r="B117" s="11" t="s">
        <v>316</v>
      </c>
      <c r="C117" s="12" t="s">
        <v>317</v>
      </c>
      <c r="D117" s="13" t="s">
        <v>116</v>
      </c>
      <c r="E117" s="14">
        <v>34</v>
      </c>
      <c r="F117" s="12" t="s">
        <v>117</v>
      </c>
      <c r="G117" s="14"/>
      <c r="H117" s="12" t="s">
        <v>318</v>
      </c>
      <c r="I117" s="30"/>
      <c r="J117" s="4" t="s">
        <v>17</v>
      </c>
      <c r="T117" s="35"/>
      <c r="U117" s="36"/>
    </row>
    <row r="118" spans="1:21" s="1" customFormat="1" ht="14.4">
      <c r="A118" s="66" t="s">
        <v>319</v>
      </c>
      <c r="B118" s="67"/>
      <c r="C118" s="67"/>
      <c r="D118" s="67"/>
      <c r="E118" s="67"/>
      <c r="F118" s="67"/>
      <c r="G118" s="67"/>
      <c r="H118" s="68"/>
      <c r="I118" s="30"/>
      <c r="T118" s="35" t="s">
        <v>311</v>
      </c>
      <c r="U118" s="36"/>
    </row>
    <row r="119" spans="1:21" s="1" customFormat="1" ht="40.799999999999997">
      <c r="A119" s="75">
        <f>IF(J119&lt;&gt;"",COUNTA(J$1:J119),"")</f>
        <v>81</v>
      </c>
      <c r="B119" s="11" t="s">
        <v>320</v>
      </c>
      <c r="C119" s="12" t="s">
        <v>321</v>
      </c>
      <c r="D119" s="13" t="s">
        <v>322</v>
      </c>
      <c r="E119" s="14" t="s">
        <v>323</v>
      </c>
      <c r="F119" s="12" t="s">
        <v>141</v>
      </c>
      <c r="G119" s="14"/>
      <c r="H119" s="12" t="s">
        <v>324</v>
      </c>
      <c r="I119" s="30"/>
      <c r="J119" s="4" t="s">
        <v>17</v>
      </c>
      <c r="T119" s="35"/>
      <c r="U119" s="36"/>
    </row>
    <row r="120" spans="1:21" s="1" customFormat="1" ht="55.95" customHeight="1">
      <c r="A120" s="75">
        <f>IF(J120&lt;&gt;"",COUNTA(J$1:J123),"")</f>
        <v>85</v>
      </c>
      <c r="B120" s="11" t="s">
        <v>143</v>
      </c>
      <c r="C120" s="20" t="s">
        <v>325</v>
      </c>
      <c r="D120" s="13" t="s">
        <v>116</v>
      </c>
      <c r="E120" s="14">
        <f>32*1.2</f>
        <v>38.4</v>
      </c>
      <c r="F120" s="12" t="s">
        <v>141</v>
      </c>
      <c r="G120" s="14"/>
      <c r="H120" s="20" t="s">
        <v>326</v>
      </c>
      <c r="I120" s="30"/>
      <c r="J120" s="4" t="s">
        <v>17</v>
      </c>
      <c r="T120" s="35"/>
      <c r="U120" s="36"/>
    </row>
    <row r="121" spans="1:21" s="1" customFormat="1" ht="30.6">
      <c r="A121" s="75">
        <f>IF(J121&lt;&gt;"",COUNTA(J$1:J121),"")</f>
        <v>83</v>
      </c>
      <c r="B121" s="11" t="s">
        <v>327</v>
      </c>
      <c r="C121" s="12" t="s">
        <v>120</v>
      </c>
      <c r="D121" s="13" t="s">
        <v>231</v>
      </c>
      <c r="E121" s="17">
        <v>3.2</v>
      </c>
      <c r="F121" s="12" t="s">
        <v>141</v>
      </c>
      <c r="G121" s="14"/>
      <c r="H121" s="12" t="s">
        <v>328</v>
      </c>
      <c r="I121" s="30"/>
      <c r="J121" s="4" t="s">
        <v>17</v>
      </c>
      <c r="T121" s="35"/>
      <c r="U121" s="36"/>
    </row>
    <row r="122" spans="1:21" s="1" customFormat="1" ht="20.399999999999999">
      <c r="A122" s="75">
        <f>IF(J122&lt;&gt;"",COUNTA(J$1:J122),"")</f>
        <v>84</v>
      </c>
      <c r="B122" s="11" t="s">
        <v>329</v>
      </c>
      <c r="C122" s="12" t="s">
        <v>73</v>
      </c>
      <c r="D122" s="13" t="s">
        <v>322</v>
      </c>
      <c r="E122" s="14" t="s">
        <v>330</v>
      </c>
      <c r="F122" s="12" t="s">
        <v>141</v>
      </c>
      <c r="G122" s="14"/>
      <c r="H122" s="12" t="s">
        <v>331</v>
      </c>
      <c r="I122" s="30"/>
      <c r="J122" s="4" t="s">
        <v>17</v>
      </c>
      <c r="T122" s="35"/>
      <c r="U122" s="36"/>
    </row>
    <row r="123" spans="1:21" s="1" customFormat="1" ht="61.2">
      <c r="A123" s="75">
        <f>IF(J123&lt;&gt;"",COUNTA(J$1:J123),"")</f>
        <v>85</v>
      </c>
      <c r="B123" s="11" t="s">
        <v>332</v>
      </c>
      <c r="C123" s="12" t="s">
        <v>86</v>
      </c>
      <c r="D123" s="13" t="s">
        <v>46</v>
      </c>
      <c r="E123" s="14">
        <v>32</v>
      </c>
      <c r="F123" s="12" t="s">
        <v>141</v>
      </c>
      <c r="G123" s="14"/>
      <c r="H123" s="12" t="s">
        <v>333</v>
      </c>
      <c r="I123" s="30"/>
      <c r="J123" s="4" t="s">
        <v>17</v>
      </c>
      <c r="T123" s="35"/>
      <c r="U123" s="36"/>
    </row>
    <row r="124" spans="1:21" s="1" customFormat="1" ht="14.4">
      <c r="A124" s="63" t="s">
        <v>334</v>
      </c>
      <c r="B124" s="64"/>
      <c r="C124" s="64"/>
      <c r="D124" s="64"/>
      <c r="E124" s="64"/>
      <c r="F124" s="64"/>
      <c r="G124" s="64"/>
      <c r="H124" s="65"/>
      <c r="I124" s="30"/>
      <c r="T124" s="35" t="s">
        <v>335</v>
      </c>
      <c r="U124" s="36"/>
    </row>
    <row r="125" spans="1:21" s="1" customFormat="1" ht="40.799999999999997">
      <c r="A125" s="75">
        <f>IF(J125&lt;&gt;"",COUNTA(J$1:J125),"")</f>
        <v>86</v>
      </c>
      <c r="B125" s="11" t="s">
        <v>336</v>
      </c>
      <c r="C125" s="12" t="s">
        <v>337</v>
      </c>
      <c r="D125" s="13" t="s">
        <v>55</v>
      </c>
      <c r="E125" s="18">
        <v>0.83535999999999999</v>
      </c>
      <c r="F125" s="12" t="s">
        <v>338</v>
      </c>
      <c r="G125" s="14"/>
      <c r="H125" s="12" t="s">
        <v>339</v>
      </c>
      <c r="I125" s="30"/>
      <c r="J125" s="4" t="s">
        <v>17</v>
      </c>
      <c r="T125" s="35"/>
      <c r="U125" s="36"/>
    </row>
    <row r="126" spans="1:21" s="1" customFormat="1" ht="14.4">
      <c r="A126" s="66" t="s">
        <v>340</v>
      </c>
      <c r="B126" s="67"/>
      <c r="C126" s="67"/>
      <c r="D126" s="67"/>
      <c r="E126" s="67"/>
      <c r="F126" s="67"/>
      <c r="G126" s="67"/>
      <c r="H126" s="68"/>
      <c r="I126" s="30"/>
      <c r="T126" s="35"/>
      <c r="U126" s="36" t="s">
        <v>340</v>
      </c>
    </row>
    <row r="127" spans="1:21" s="1" customFormat="1" ht="20.399999999999999">
      <c r="A127" s="75">
        <f>IF(J127&lt;&gt;"",COUNTA(J$1:J127),"")</f>
        <v>87</v>
      </c>
      <c r="B127" s="11" t="s">
        <v>341</v>
      </c>
      <c r="C127" s="12" t="s">
        <v>342</v>
      </c>
      <c r="D127" s="13" t="s">
        <v>46</v>
      </c>
      <c r="E127" s="14">
        <v>33.619999999999997</v>
      </c>
      <c r="F127" s="12" t="s">
        <v>343</v>
      </c>
      <c r="G127" s="14"/>
      <c r="H127" s="12" t="s">
        <v>344</v>
      </c>
      <c r="I127" s="30"/>
      <c r="J127" s="4" t="s">
        <v>17</v>
      </c>
      <c r="T127" s="35"/>
      <c r="U127" s="36"/>
    </row>
    <row r="128" spans="1:21" s="1" customFormat="1" ht="20.399999999999999">
      <c r="A128" s="75">
        <f>IF(J128&lt;&gt;"",COUNTA(J$1:J128),"")</f>
        <v>88</v>
      </c>
      <c r="B128" s="11" t="s">
        <v>345</v>
      </c>
      <c r="C128" s="12" t="s">
        <v>346</v>
      </c>
      <c r="D128" s="13" t="s">
        <v>46</v>
      </c>
      <c r="E128" s="14">
        <v>33.619999999999997</v>
      </c>
      <c r="F128" s="12" t="s">
        <v>343</v>
      </c>
      <c r="G128" s="14"/>
      <c r="H128" s="12" t="s">
        <v>347</v>
      </c>
      <c r="I128" s="30"/>
      <c r="J128" s="4" t="s">
        <v>17</v>
      </c>
      <c r="T128" s="35"/>
      <c r="U128" s="36"/>
    </row>
    <row r="129" spans="1:21" s="1" customFormat="1" ht="14.4">
      <c r="A129" s="63" t="s">
        <v>348</v>
      </c>
      <c r="B129" s="64"/>
      <c r="C129" s="64"/>
      <c r="D129" s="64"/>
      <c r="E129" s="64"/>
      <c r="F129" s="64"/>
      <c r="G129" s="64"/>
      <c r="H129" s="65"/>
      <c r="I129" s="30"/>
      <c r="T129" s="35" t="s">
        <v>349</v>
      </c>
      <c r="U129" s="36"/>
    </row>
    <row r="130" spans="1:21" s="1" customFormat="1" ht="14.4">
      <c r="A130" s="66" t="s">
        <v>350</v>
      </c>
      <c r="B130" s="67"/>
      <c r="C130" s="67"/>
      <c r="D130" s="67"/>
      <c r="E130" s="67"/>
      <c r="F130" s="67"/>
      <c r="G130" s="67"/>
      <c r="H130" s="68"/>
      <c r="I130" s="30"/>
      <c r="T130" s="35"/>
      <c r="U130" s="36" t="s">
        <v>351</v>
      </c>
    </row>
    <row r="131" spans="1:21" s="1" customFormat="1" ht="51">
      <c r="A131" s="75">
        <f>IF(J131&lt;&gt;"",COUNTA(J$1:J131),"")</f>
        <v>89</v>
      </c>
      <c r="B131" s="11" t="s">
        <v>352</v>
      </c>
      <c r="C131" s="12" t="s">
        <v>353</v>
      </c>
      <c r="D131" s="13" t="s">
        <v>354</v>
      </c>
      <c r="E131" s="43">
        <v>2.0773000000000001</v>
      </c>
      <c r="F131" s="12" t="s">
        <v>355</v>
      </c>
      <c r="G131" s="14"/>
      <c r="H131" s="12" t="s">
        <v>356</v>
      </c>
      <c r="I131" s="30"/>
      <c r="J131" s="4" t="s">
        <v>17</v>
      </c>
      <c r="T131" s="35"/>
      <c r="U131" s="36"/>
    </row>
    <row r="132" spans="1:21" s="1" customFormat="1" ht="14.4">
      <c r="A132" s="66" t="s">
        <v>357</v>
      </c>
      <c r="B132" s="67"/>
      <c r="C132" s="67"/>
      <c r="D132" s="67"/>
      <c r="E132" s="67"/>
      <c r="F132" s="67"/>
      <c r="G132" s="67"/>
      <c r="H132" s="68"/>
      <c r="I132" s="30"/>
      <c r="T132" s="35"/>
      <c r="U132" s="36" t="s">
        <v>358</v>
      </c>
    </row>
    <row r="133" spans="1:21" s="1" customFormat="1" ht="91.8">
      <c r="A133" s="75">
        <f>IF(J133&lt;&gt;"",COUNTA(J$1:J133),"")</f>
        <v>90</v>
      </c>
      <c r="B133" s="11" t="s">
        <v>359</v>
      </c>
      <c r="C133" s="12" t="s">
        <v>360</v>
      </c>
      <c r="D133" s="13" t="s">
        <v>55</v>
      </c>
      <c r="E133" s="43">
        <v>16.376200000000001</v>
      </c>
      <c r="F133" s="12" t="s">
        <v>361</v>
      </c>
      <c r="G133" s="14"/>
      <c r="H133" s="12" t="s">
        <v>362</v>
      </c>
      <c r="I133" s="30"/>
      <c r="J133" s="4" t="s">
        <v>17</v>
      </c>
      <c r="T133" s="35"/>
      <c r="U133" s="36"/>
    </row>
    <row r="134" spans="1:21" s="1" customFormat="1" ht="14.4">
      <c r="A134" s="66" t="s">
        <v>363</v>
      </c>
      <c r="B134" s="67"/>
      <c r="C134" s="67"/>
      <c r="D134" s="67"/>
      <c r="E134" s="67"/>
      <c r="F134" s="67"/>
      <c r="G134" s="67"/>
      <c r="H134" s="68"/>
      <c r="I134" s="30"/>
      <c r="T134" s="35"/>
      <c r="U134" s="36" t="s">
        <v>364</v>
      </c>
    </row>
    <row r="135" spans="1:21" s="1" customFormat="1" ht="51">
      <c r="A135" s="75">
        <f>IF(J135&lt;&gt;"",COUNTA(J$1:J135),"")</f>
        <v>91</v>
      </c>
      <c r="B135" s="11" t="s">
        <v>365</v>
      </c>
      <c r="C135" s="12" t="s">
        <v>366</v>
      </c>
      <c r="D135" s="13" t="s">
        <v>354</v>
      </c>
      <c r="E135" s="41">
        <v>15.185</v>
      </c>
      <c r="F135" s="12" t="s">
        <v>367</v>
      </c>
      <c r="G135" s="14"/>
      <c r="H135" s="12" t="s">
        <v>368</v>
      </c>
      <c r="I135" s="30"/>
      <c r="J135" s="4" t="s">
        <v>17</v>
      </c>
      <c r="T135" s="35"/>
      <c r="U135" s="36"/>
    </row>
    <row r="136" spans="1:21" s="1" customFormat="1" ht="14.4">
      <c r="A136" s="66" t="s">
        <v>369</v>
      </c>
      <c r="B136" s="67"/>
      <c r="C136" s="67"/>
      <c r="D136" s="67"/>
      <c r="E136" s="67"/>
      <c r="F136" s="67"/>
      <c r="G136" s="67"/>
      <c r="H136" s="68"/>
      <c r="I136" s="30"/>
      <c r="T136" s="35"/>
      <c r="U136" s="36" t="s">
        <v>370</v>
      </c>
    </row>
    <row r="137" spans="1:21" s="1" customFormat="1" ht="30.6">
      <c r="A137" s="75">
        <f>IF(J137&lt;&gt;"",COUNTA(J$1:J137),"")</f>
        <v>92</v>
      </c>
      <c r="B137" s="11" t="s">
        <v>371</v>
      </c>
      <c r="C137" s="12" t="s">
        <v>372</v>
      </c>
      <c r="D137" s="13" t="s">
        <v>354</v>
      </c>
      <c r="E137" s="43">
        <v>0.14130000000000001</v>
      </c>
      <c r="F137" s="12" t="s">
        <v>373</v>
      </c>
      <c r="G137" s="14"/>
      <c r="H137" s="12" t="s">
        <v>374</v>
      </c>
      <c r="I137" s="30"/>
      <c r="J137" s="4" t="s">
        <v>17</v>
      </c>
      <c r="T137" s="35"/>
      <c r="U137" s="36"/>
    </row>
    <row r="138" spans="1:21" s="1" customFormat="1" ht="14.4">
      <c r="A138" s="66" t="s">
        <v>375</v>
      </c>
      <c r="B138" s="67"/>
      <c r="C138" s="67"/>
      <c r="D138" s="67"/>
      <c r="E138" s="67"/>
      <c r="F138" s="67"/>
      <c r="G138" s="67"/>
      <c r="H138" s="68"/>
      <c r="I138" s="30"/>
      <c r="T138" s="35"/>
      <c r="U138" s="36" t="s">
        <v>376</v>
      </c>
    </row>
    <row r="139" spans="1:21" s="1" customFormat="1" ht="51">
      <c r="A139" s="75">
        <f>IF(J139&lt;&gt;"",COUNTA(J$1:J139),"")</f>
        <v>93</v>
      </c>
      <c r="B139" s="11" t="s">
        <v>377</v>
      </c>
      <c r="C139" s="12" t="s">
        <v>378</v>
      </c>
      <c r="D139" s="13" t="s">
        <v>55</v>
      </c>
      <c r="E139" s="41">
        <v>26.712</v>
      </c>
      <c r="F139" s="12" t="s">
        <v>379</v>
      </c>
      <c r="G139" s="14"/>
      <c r="H139" s="12" t="s">
        <v>380</v>
      </c>
      <c r="I139" s="30"/>
      <c r="J139" s="4" t="s">
        <v>17</v>
      </c>
      <c r="T139" s="35"/>
      <c r="U139" s="36"/>
    </row>
    <row r="140" spans="1:21" s="1" customFormat="1" ht="14.4">
      <c r="A140" s="66" t="s">
        <v>340</v>
      </c>
      <c r="B140" s="67"/>
      <c r="C140" s="67"/>
      <c r="D140" s="67"/>
      <c r="E140" s="67"/>
      <c r="F140" s="67"/>
      <c r="G140" s="67"/>
      <c r="H140" s="68"/>
      <c r="I140" s="30"/>
      <c r="T140" s="35"/>
      <c r="U140" s="36" t="s">
        <v>340</v>
      </c>
    </row>
    <row r="141" spans="1:21" s="1" customFormat="1" ht="20.399999999999999">
      <c r="A141" s="75">
        <v>94</v>
      </c>
      <c r="B141" s="50"/>
      <c r="C141" s="81" t="s">
        <v>381</v>
      </c>
      <c r="D141" s="13" t="s">
        <v>46</v>
      </c>
      <c r="E141" s="9">
        <v>23534.66</v>
      </c>
      <c r="F141" s="12" t="s">
        <v>382</v>
      </c>
      <c r="G141" s="50"/>
      <c r="H141" s="50"/>
      <c r="I141" s="30"/>
      <c r="T141" s="35"/>
      <c r="U141" s="36"/>
    </row>
    <row r="142" spans="1:21" s="1" customFormat="1" ht="20.399999999999999">
      <c r="A142" s="75">
        <f>IF(J143&lt;&gt;"",COUNTA(J$1:J143),"")</f>
        <v>94</v>
      </c>
      <c r="B142" s="50"/>
      <c r="C142" s="81" t="s">
        <v>383</v>
      </c>
      <c r="D142" s="13" t="s">
        <v>46</v>
      </c>
      <c r="E142" s="9">
        <v>23534.66</v>
      </c>
      <c r="F142" s="12" t="s">
        <v>382</v>
      </c>
      <c r="G142" s="50"/>
      <c r="H142" s="50"/>
      <c r="I142" s="30"/>
      <c r="T142" s="35"/>
      <c r="U142" s="36"/>
    </row>
    <row r="143" spans="1:21" s="1" customFormat="1" ht="20.399999999999999">
      <c r="A143" s="75">
        <f>IF(J143&lt;&gt;"",COUNTA(J$1:J143),"")</f>
        <v>94</v>
      </c>
      <c r="B143" s="11" t="s">
        <v>384</v>
      </c>
      <c r="C143" s="12" t="s">
        <v>342</v>
      </c>
      <c r="D143" s="13" t="s">
        <v>46</v>
      </c>
      <c r="E143" s="14">
        <v>27628.76</v>
      </c>
      <c r="F143" s="12" t="s">
        <v>382</v>
      </c>
      <c r="G143" s="14"/>
      <c r="H143" s="12" t="s">
        <v>385</v>
      </c>
      <c r="I143" s="30"/>
      <c r="J143" s="4" t="s">
        <v>17</v>
      </c>
      <c r="T143" s="35"/>
      <c r="U143" s="36"/>
    </row>
    <row r="144" spans="1:21" s="1" customFormat="1" ht="20.399999999999999">
      <c r="A144" s="75">
        <f>IF(J144&lt;&gt;"",COUNTA(J$1:J144),"")</f>
        <v>95</v>
      </c>
      <c r="B144" s="11" t="s">
        <v>386</v>
      </c>
      <c r="C144" s="12" t="s">
        <v>346</v>
      </c>
      <c r="D144" s="13" t="s">
        <v>46</v>
      </c>
      <c r="E144" s="14">
        <v>27628.76</v>
      </c>
      <c r="F144" s="12" t="s">
        <v>382</v>
      </c>
      <c r="G144" s="14"/>
      <c r="H144" s="12" t="s">
        <v>387</v>
      </c>
      <c r="I144" s="30"/>
      <c r="J144" s="4" t="s">
        <v>17</v>
      </c>
      <c r="T144" s="35"/>
      <c r="U144" s="36"/>
    </row>
    <row r="145" spans="1:33" s="1" customFormat="1" ht="14.4">
      <c r="A145" s="63" t="s">
        <v>388</v>
      </c>
      <c r="B145" s="64"/>
      <c r="C145" s="64"/>
      <c r="D145" s="64"/>
      <c r="E145" s="64"/>
      <c r="F145" s="64"/>
      <c r="G145" s="64"/>
      <c r="H145" s="65"/>
      <c r="I145" s="30"/>
      <c r="T145" s="35" t="s">
        <v>389</v>
      </c>
      <c r="U145" s="36"/>
    </row>
    <row r="146" spans="1:33" s="1" customFormat="1" ht="46.95" customHeight="1">
      <c r="A146" s="75">
        <f>IF(J146&lt;&gt;"",COUNTA(J$1:J146),"")</f>
        <v>96</v>
      </c>
      <c r="B146" s="11" t="s">
        <v>390</v>
      </c>
      <c r="C146" s="12" t="s">
        <v>391</v>
      </c>
      <c r="D146" s="13" t="s">
        <v>55</v>
      </c>
      <c r="E146" s="43">
        <v>1.0631999999999999</v>
      </c>
      <c r="F146" s="12" t="s">
        <v>392</v>
      </c>
      <c r="G146" s="14"/>
      <c r="H146" s="12" t="s">
        <v>393</v>
      </c>
      <c r="I146" s="30"/>
      <c r="J146" s="4" t="s">
        <v>17</v>
      </c>
      <c r="T146" s="35"/>
      <c r="U146" s="36"/>
    </row>
    <row r="147" spans="1:33" s="1" customFormat="1" ht="38.4" customHeight="1">
      <c r="A147" s="75">
        <f>IF(J147&lt;&gt;"",COUNTA(J$1:J147),"")</f>
        <v>97</v>
      </c>
      <c r="B147" s="11" t="s">
        <v>394</v>
      </c>
      <c r="C147" s="12" t="s">
        <v>395</v>
      </c>
      <c r="D147" s="13" t="s">
        <v>396</v>
      </c>
      <c r="E147" s="14" t="s">
        <v>397</v>
      </c>
      <c r="F147" s="12" t="s">
        <v>392</v>
      </c>
      <c r="G147" s="14"/>
      <c r="H147" s="12" t="s">
        <v>398</v>
      </c>
      <c r="I147" s="30"/>
      <c r="J147" s="4" t="s">
        <v>17</v>
      </c>
      <c r="T147" s="35"/>
      <c r="U147" s="36"/>
    </row>
    <row r="148" spans="1:33" s="1" customFormat="1" ht="20.399999999999999">
      <c r="A148" s="75">
        <f>IF(J148&lt;&gt;"",COUNTA(J$1:J148),"")</f>
        <v>98</v>
      </c>
      <c r="B148" s="11" t="s">
        <v>399</v>
      </c>
      <c r="C148" s="12" t="s">
        <v>400</v>
      </c>
      <c r="D148" s="13" t="s">
        <v>401</v>
      </c>
      <c r="E148" s="41">
        <v>1.661</v>
      </c>
      <c r="F148" s="12"/>
      <c r="G148" s="14"/>
      <c r="H148" s="12" t="s">
        <v>402</v>
      </c>
      <c r="I148" s="30"/>
      <c r="J148" s="4" t="s">
        <v>17</v>
      </c>
      <c r="T148" s="35"/>
      <c r="U148" s="36"/>
    </row>
    <row r="149" spans="1:33" s="1" customFormat="1" ht="40.799999999999997">
      <c r="A149" s="75">
        <f>IF(J149&lt;&gt;"",COUNTA(J$1:J149),"")</f>
        <v>99</v>
      </c>
      <c r="B149" s="11" t="s">
        <v>403</v>
      </c>
      <c r="C149" s="12" t="s">
        <v>404</v>
      </c>
      <c r="D149" s="13" t="s">
        <v>401</v>
      </c>
      <c r="E149" s="41">
        <v>1.661</v>
      </c>
      <c r="F149" s="12"/>
      <c r="G149" s="14"/>
      <c r="H149" s="12" t="s">
        <v>43</v>
      </c>
      <c r="I149" s="30"/>
      <c r="J149" s="4" t="s">
        <v>17</v>
      </c>
      <c r="T149" s="35"/>
      <c r="U149" s="36"/>
    </row>
    <row r="150" spans="1:33" s="1" customFormat="1" ht="30.6">
      <c r="A150" s="75">
        <f>IF(J150&lt;&gt;"",COUNTA(J$1:J150),"")</f>
        <v>100</v>
      </c>
      <c r="B150" s="11" t="s">
        <v>405</v>
      </c>
      <c r="C150" s="12" t="s">
        <v>406</v>
      </c>
      <c r="D150" s="13" t="s">
        <v>401</v>
      </c>
      <c r="E150" s="18">
        <v>1752.5417299999999</v>
      </c>
      <c r="F150" s="12"/>
      <c r="G150" s="14"/>
      <c r="H150" s="12" t="s">
        <v>407</v>
      </c>
      <c r="I150" s="30"/>
      <c r="J150" s="4" t="s">
        <v>17</v>
      </c>
      <c r="T150" s="35"/>
      <c r="U150" s="36"/>
    </row>
    <row r="151" spans="1:33" s="1" customFormat="1" ht="40.799999999999997">
      <c r="A151" s="75">
        <f>IF(J151&lt;&gt;"",COUNTA(J$1:J151),"")</f>
        <v>101</v>
      </c>
      <c r="B151" s="11" t="s">
        <v>408</v>
      </c>
      <c r="C151" s="12" t="s">
        <v>409</v>
      </c>
      <c r="D151" s="13" t="s">
        <v>401</v>
      </c>
      <c r="E151" s="41">
        <v>1752.5419999999999</v>
      </c>
      <c r="F151" s="12"/>
      <c r="G151" s="14"/>
      <c r="H151" s="12" t="s">
        <v>43</v>
      </c>
      <c r="I151" s="30"/>
      <c r="J151" s="4" t="s">
        <v>17</v>
      </c>
      <c r="T151" s="35"/>
      <c r="U151" s="36"/>
    </row>
    <row r="152" spans="1:33" s="1" customFormat="1" ht="20.399999999999999">
      <c r="A152" s="75">
        <f>IF(J152&lt;&gt;"",COUNTA(J$1:J152),"")</f>
        <v>102</v>
      </c>
      <c r="B152" s="11" t="s">
        <v>410</v>
      </c>
      <c r="C152" s="12" t="s">
        <v>411</v>
      </c>
      <c r="D152" s="13" t="s">
        <v>412</v>
      </c>
      <c r="E152" s="41">
        <v>1752.5419999999999</v>
      </c>
      <c r="F152" s="12"/>
      <c r="G152" s="14"/>
      <c r="H152" s="12" t="s">
        <v>43</v>
      </c>
      <c r="I152" s="30"/>
      <c r="J152" s="4" t="s">
        <v>17</v>
      </c>
      <c r="T152" s="35"/>
      <c r="U152" s="36"/>
    </row>
    <row r="153" spans="1:33" s="1" customFormat="1" ht="14.4">
      <c r="A153" s="79"/>
      <c r="B153" s="51"/>
      <c r="C153" s="51"/>
      <c r="D153" s="51"/>
      <c r="E153" s="51"/>
      <c r="F153" s="51"/>
      <c r="G153" s="51"/>
      <c r="H153" s="51"/>
      <c r="I153" s="30"/>
    </row>
    <row r="154" spans="1:33" s="3" customFormat="1" ht="14.4">
      <c r="A154" s="80"/>
      <c r="B154" s="52" t="s">
        <v>413</v>
      </c>
      <c r="C154" s="70"/>
      <c r="D154" s="70"/>
      <c r="E154" s="70"/>
      <c r="F154" s="71"/>
      <c r="G154" s="71"/>
      <c r="H154" s="71"/>
      <c r="I154" s="3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55"/>
      <c r="U154" s="55"/>
      <c r="V154" s="56" t="s">
        <v>414</v>
      </c>
      <c r="W154" s="56" t="s">
        <v>414</v>
      </c>
      <c r="X154" s="56" t="s">
        <v>414</v>
      </c>
      <c r="Y154" s="57" t="s">
        <v>414</v>
      </c>
      <c r="Z154" s="57" t="s">
        <v>414</v>
      </c>
      <c r="AA154" s="57" t="s">
        <v>414</v>
      </c>
      <c r="AB154" s="56"/>
      <c r="AC154" s="56"/>
      <c r="AD154" s="56"/>
      <c r="AE154" s="57"/>
      <c r="AF154" s="57"/>
      <c r="AG154" s="57"/>
    </row>
    <row r="155" spans="1:33" s="3" customFormat="1">
      <c r="A155" s="80"/>
      <c r="B155" s="53"/>
      <c r="C155" s="72" t="s">
        <v>415</v>
      </c>
      <c r="D155" s="72"/>
      <c r="E155" s="72"/>
      <c r="F155" s="72"/>
      <c r="G155" s="72"/>
      <c r="H155" s="72"/>
      <c r="I155" s="5"/>
      <c r="T155" s="55"/>
      <c r="U155" s="55"/>
      <c r="V155" s="56"/>
      <c r="W155" s="56"/>
      <c r="X155" s="56"/>
      <c r="Y155" s="57"/>
      <c r="Z155" s="57"/>
      <c r="AA155" s="57"/>
      <c r="AB155" s="56"/>
      <c r="AC155" s="56"/>
      <c r="AD155" s="56"/>
      <c r="AE155" s="57"/>
      <c r="AF155" s="57"/>
      <c r="AG155" s="57"/>
    </row>
    <row r="156" spans="1:33" s="3" customFormat="1" ht="14.4">
      <c r="A156" s="80"/>
      <c r="B156" s="52" t="s">
        <v>416</v>
      </c>
      <c r="C156" s="70"/>
      <c r="D156" s="70"/>
      <c r="E156" s="70"/>
      <c r="F156" s="71"/>
      <c r="G156" s="71"/>
      <c r="H156" s="71"/>
      <c r="I156" s="3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55"/>
      <c r="U156" s="55"/>
      <c r="V156" s="56"/>
      <c r="W156" s="56"/>
      <c r="X156" s="56"/>
      <c r="Y156" s="57"/>
      <c r="Z156" s="57"/>
      <c r="AA156" s="57"/>
      <c r="AB156" s="56" t="s">
        <v>414</v>
      </c>
      <c r="AC156" s="56" t="s">
        <v>414</v>
      </c>
      <c r="AD156" s="56" t="s">
        <v>414</v>
      </c>
      <c r="AE156" s="57" t="s">
        <v>414</v>
      </c>
      <c r="AF156" s="57" t="s">
        <v>414</v>
      </c>
      <c r="AG156" s="57" t="s">
        <v>414</v>
      </c>
    </row>
    <row r="157" spans="1:33" s="3" customFormat="1">
      <c r="A157" s="80"/>
      <c r="C157" s="72" t="s">
        <v>415</v>
      </c>
      <c r="D157" s="72"/>
      <c r="E157" s="72"/>
      <c r="F157" s="72"/>
      <c r="G157" s="72"/>
      <c r="H157" s="72"/>
      <c r="I157" s="5"/>
      <c r="T157" s="55"/>
      <c r="U157" s="55"/>
      <c r="V157" s="56"/>
      <c r="W157" s="56"/>
      <c r="X157" s="56"/>
      <c r="Y157" s="57"/>
      <c r="Z157" s="57"/>
      <c r="AA157" s="57"/>
      <c r="AB157" s="56"/>
      <c r="AC157" s="56"/>
      <c r="AD157" s="56"/>
      <c r="AE157" s="57"/>
      <c r="AF157" s="57"/>
      <c r="AG157" s="57"/>
    </row>
    <row r="159" spans="1:33" s="1" customFormat="1" ht="14.4">
      <c r="A159" s="79"/>
      <c r="B159" s="54"/>
      <c r="D159" s="54"/>
      <c r="F159" s="54"/>
      <c r="I159" s="30"/>
    </row>
  </sheetData>
  <mergeCells count="45">
    <mergeCell ref="C156:E156"/>
    <mergeCell ref="F156:H156"/>
    <mergeCell ref="C157:H157"/>
    <mergeCell ref="K40:K42"/>
    <mergeCell ref="K85:K86"/>
    <mergeCell ref="A140:H140"/>
    <mergeCell ref="A145:H145"/>
    <mergeCell ref="C154:E154"/>
    <mergeCell ref="F154:H154"/>
    <mergeCell ref="C155:H155"/>
    <mergeCell ref="A130:H130"/>
    <mergeCell ref="A132:H132"/>
    <mergeCell ref="A134:H134"/>
    <mergeCell ref="A136:H136"/>
    <mergeCell ref="A138:H138"/>
    <mergeCell ref="A115:H115"/>
    <mergeCell ref="A118:H118"/>
    <mergeCell ref="A124:H124"/>
    <mergeCell ref="A126:H126"/>
    <mergeCell ref="A129:H129"/>
    <mergeCell ref="A97:H97"/>
    <mergeCell ref="A100:H100"/>
    <mergeCell ref="A102:H102"/>
    <mergeCell ref="A109:H109"/>
    <mergeCell ref="A112:H112"/>
    <mergeCell ref="A61:H61"/>
    <mergeCell ref="A73:H73"/>
    <mergeCell ref="A81:H81"/>
    <mergeCell ref="A93:H93"/>
    <mergeCell ref="A94:H94"/>
    <mergeCell ref="A35:H35"/>
    <mergeCell ref="A36:H36"/>
    <mergeCell ref="A40:H40"/>
    <mergeCell ref="A43:H43"/>
    <mergeCell ref="A49:H49"/>
    <mergeCell ref="A20:H20"/>
    <mergeCell ref="A21:H21"/>
    <mergeCell ref="A28:H28"/>
    <mergeCell ref="A31:H31"/>
    <mergeCell ref="A33:H33"/>
    <mergeCell ref="A2:H2"/>
    <mergeCell ref="A3:H3"/>
    <mergeCell ref="G5:H5"/>
    <mergeCell ref="G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Реконструкция кровли МСЦ №1 Пен</vt:lpstr>
      <vt:lpstr>'Реконструкция кровли МСЦ №1 Пен'!Заголовки_для_печати</vt:lpstr>
      <vt:lpstr>'Реконструкция кровли МСЦ №1 Пен'!Область_печати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Чуйкова Светлана</dc:creator>
  <cp:lastModifiedBy>Максим Журин</cp:lastModifiedBy>
  <cp:lastPrinted>2023-06-08T12:07:00Z</cp:lastPrinted>
  <dcterms:created xsi:type="dcterms:W3CDTF">2020-09-30T08:50:00Z</dcterms:created>
  <dcterms:modified xsi:type="dcterms:W3CDTF">2026-04-13T10:53:35Z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4F85E27867CB4E5AB7AE170574EF927E_12</vt:lpwstr>
  </property>
  <property fmtid="{D5CDD505-2E9C-101B-9397-08002B2CF9AE}" pid="3" name="KSOProductBuildVer">
    <vt:lpwstr>1049-12.2.0.23196</vt:lpwstr>
  </property>
</Properties>
</file>