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m.zhurin\Desktop\ПИРы\Пир на кровлю МС1\ВОР ВДЦ РД Кровля МС1\"/>
    </mc:Choice>
  </mc:AlternateContent>
  <xr:revisionPtr revIDLastSave="0" documentId="13_ncr:1_{CDA24528-B22B-44A1-89DB-04765A9D4BF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Реконструкция кровли МСЦ №1 Пен" sheetId="1" r:id="rId1"/>
  </sheets>
  <definedNames>
    <definedName name="_xlnm.Print_Titles" localSheetId="0">'Реконструкция кровли МСЦ №1 Пен'!$6:$6</definedName>
    <definedName name="_xlnm.Print_Area" localSheetId="0">'Реконструкция кровли МСЦ №1 Пен'!$A$1:$H$125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9" i="1" l="1"/>
  <c r="A60" i="1"/>
  <c r="A103" i="1"/>
  <c r="A101" i="1"/>
  <c r="A102" i="1"/>
  <c r="E96" i="1"/>
  <c r="A99" i="1"/>
  <c r="A98" i="1"/>
  <c r="A97" i="1"/>
  <c r="A96" i="1"/>
  <c r="A95" i="1"/>
  <c r="A56" i="1"/>
  <c r="A55" i="1"/>
  <c r="A54" i="1"/>
  <c r="A53" i="1"/>
  <c r="A52" i="1"/>
  <c r="A119" i="1" l="1"/>
  <c r="A118" i="1"/>
  <c r="A117" i="1"/>
  <c r="A116" i="1"/>
  <c r="A115" i="1"/>
  <c r="A113" i="1"/>
  <c r="A111" i="1"/>
  <c r="A108" i="1"/>
  <c r="A107" i="1"/>
  <c r="A105" i="1"/>
  <c r="A93" i="1"/>
  <c r="A92" i="1"/>
  <c r="A90" i="1"/>
  <c r="A89" i="1"/>
  <c r="A87" i="1"/>
  <c r="A86" i="1"/>
  <c r="A84" i="1"/>
  <c r="A81" i="1"/>
  <c r="A80" i="1"/>
  <c r="A79" i="1"/>
  <c r="A77" i="1"/>
  <c r="A75" i="1"/>
  <c r="A74" i="1"/>
  <c r="A72" i="1"/>
  <c r="A71" i="1"/>
  <c r="A68" i="1"/>
  <c r="A67" i="1"/>
  <c r="A66" i="1"/>
  <c r="A65" i="1"/>
  <c r="A64" i="1"/>
  <c r="A63" i="1"/>
  <c r="A62" i="1"/>
  <c r="A61" i="1"/>
  <c r="A58" i="1"/>
  <c r="A50" i="1"/>
  <c r="A49" i="1"/>
  <c r="A47" i="1"/>
  <c r="A46" i="1"/>
  <c r="A45" i="1"/>
  <c r="A42" i="1"/>
  <c r="A40" i="1"/>
  <c r="A38" i="1"/>
  <c r="A37" i="1"/>
  <c r="A35" i="1"/>
  <c r="A34" i="1"/>
  <c r="A33" i="1"/>
  <c r="A32" i="1"/>
  <c r="A31" i="1"/>
  <c r="A30" i="1"/>
  <c r="A28" i="1"/>
  <c r="A27" i="1"/>
  <c r="A26" i="1"/>
  <c r="A25" i="1"/>
  <c r="A24" i="1"/>
  <c r="A23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</calcChain>
</file>

<file path=xl/sharedStrings.xml><?xml version="1.0" encoding="utf-8"?>
<sst xmlns="http://schemas.openxmlformats.org/spreadsheetml/2006/main" count="612" uniqueCount="347">
  <si>
    <t>№ п/п</t>
  </si>
  <si>
    <t>№ в ЛСР</t>
  </si>
  <si>
    <t>Ед.
изм.</t>
  </si>
  <si>
    <t>Кол-во</t>
  </si>
  <si>
    <t>Раздел 1. Демонтажные работы</t>
  </si>
  <si>
    <t>1</t>
  </si>
  <si>
    <t>Разборка покрытий кровель: из рулонных материалов (5 слоев)</t>
  </si>
  <si>
    <t>м2</t>
  </si>
  <si>
    <t xml:space="preserve">1 </t>
  </si>
  <si>
    <t>т</t>
  </si>
  <si>
    <t>2</t>
  </si>
  <si>
    <t>м3</t>
  </si>
  <si>
    <t>4</t>
  </si>
  <si>
    <t>Утепление покрытий: легким (ячеистым) бетоном (прим. Демонтаж)</t>
  </si>
  <si>
    <t>5</t>
  </si>
  <si>
    <t>6</t>
  </si>
  <si>
    <t xml:space="preserve"> </t>
  </si>
  <si>
    <t>7</t>
  </si>
  <si>
    <t>шт</t>
  </si>
  <si>
    <t>8</t>
  </si>
  <si>
    <t>Разборка покрытий кровель: из волнистых и полуволнистых хризотилцементных листов</t>
  </si>
  <si>
    <t>9</t>
  </si>
  <si>
    <t>10</t>
  </si>
  <si>
    <t>11</t>
  </si>
  <si>
    <t>12</t>
  </si>
  <si>
    <t>Разборка металлических пожарных лестниц</t>
  </si>
  <si>
    <t>13</t>
  </si>
  <si>
    <t>Демонтаж металлоконструкций покрытий (распорка Р-2)</t>
  </si>
  <si>
    <t>14</t>
  </si>
  <si>
    <t>Разборка мелких покрытий и обделок из листовой стали: поясков, сандриков, желобов, отливов, свесов и т.п.</t>
  </si>
  <si>
    <t>м</t>
  </si>
  <si>
    <t>Раздел 2. Монтаж кровли</t>
  </si>
  <si>
    <t>Тип 1 (ТН-Кровля Смарт PIR)</t>
  </si>
  <si>
    <t>15</t>
  </si>
  <si>
    <t>16</t>
  </si>
  <si>
    <t>17</t>
  </si>
  <si>
    <t>Изоляция покрытий и перекрытий изделиями из волокнистых и зернистых материалов насухо</t>
  </si>
  <si>
    <t>18</t>
  </si>
  <si>
    <t>19</t>
  </si>
  <si>
    <t>20</t>
  </si>
  <si>
    <t>Устройство механического крепления фиксаторами при покрытии кровли рулонным материалом</t>
  </si>
  <si>
    <t>Тип 2 (ТН-Кровля Оптима)</t>
  </si>
  <si>
    <t>21</t>
  </si>
  <si>
    <t>23</t>
  </si>
  <si>
    <t>Устройство пароизоляции: прокладочной в один слой</t>
  </si>
  <si>
    <t>24</t>
  </si>
  <si>
    <t>25</t>
  </si>
  <si>
    <t>26</t>
  </si>
  <si>
    <t>27</t>
  </si>
  <si>
    <t>Устройство разуклонки</t>
  </si>
  <si>
    <t>28</t>
  </si>
  <si>
    <t>29</t>
  </si>
  <si>
    <t>Дефлекторы</t>
  </si>
  <si>
    <t>30</t>
  </si>
  <si>
    <t>Пешеходные дорожки</t>
  </si>
  <si>
    <t>31</t>
  </si>
  <si>
    <t>Раздел 3. Примыкания</t>
  </si>
  <si>
    <t>Примыкание кровли к фонарям</t>
  </si>
  <si>
    <t>32</t>
  </si>
  <si>
    <t>33</t>
  </si>
  <si>
    <t>34</t>
  </si>
  <si>
    <t>Устройство конька, ендовы по профлисту</t>
  </si>
  <si>
    <t>35</t>
  </si>
  <si>
    <t>36</t>
  </si>
  <si>
    <t>Примыкания мембраны к дефлектору</t>
  </si>
  <si>
    <t>37</t>
  </si>
  <si>
    <t>Раздел 4. Устройство парапета</t>
  </si>
  <si>
    <t>58</t>
  </si>
  <si>
    <t>отверстий</t>
  </si>
  <si>
    <t>59</t>
  </si>
  <si>
    <t>Установка анкерных болтов: химических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</si>
  <si>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</si>
  <si>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</si>
  <si>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</si>
  <si>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</si>
  <si>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</si>
  <si>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</si>
  <si>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</si>
  <si>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</si>
  <si>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</si>
  <si>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Раздел 5. Световые фонари</t>
  </si>
  <si>
    <t>Рама Р-1</t>
  </si>
  <si>
    <t>69</t>
  </si>
  <si>
    <t>Монтаж рам коробчатого сечения пролетом до 24 м</t>
  </si>
  <si>
    <t>70</t>
  </si>
  <si>
    <t>Открывающаяся створка</t>
  </si>
  <si>
    <t>71</t>
  </si>
  <si>
    <t>72</t>
  </si>
  <si>
    <t>Установка приборов: фрамужных</t>
  </si>
  <si>
    <t>компл</t>
  </si>
  <si>
    <t>Обшивка торцов сэндвич-панелями</t>
  </si>
  <si>
    <t>73</t>
  </si>
  <si>
    <t>Свес зенитного фонаря</t>
  </si>
  <si>
    <t>74</t>
  </si>
  <si>
    <t>75</t>
  </si>
  <si>
    <t>76</t>
  </si>
  <si>
    <t>77</t>
  </si>
  <si>
    <t>Примыкания остекления к сэндвич-панели по вертикали и верхней горизонтали</t>
  </si>
  <si>
    <t>78</t>
  </si>
  <si>
    <t>79</t>
  </si>
  <si>
    <t>Раздел 6. Водосточная система ТЕХНОНИКОЛЬ ОПТИМА</t>
  </si>
  <si>
    <t>80</t>
  </si>
  <si>
    <t>Установка водосточной системы из ПВХ: желобов</t>
  </si>
  <si>
    <t>81</t>
  </si>
  <si>
    <t>Установка водосточной системы из ПВХ: труб</t>
  </si>
  <si>
    <t>Раздел 7. Монтаж водосточных воронок</t>
  </si>
  <si>
    <t>82</t>
  </si>
  <si>
    <t>Установка воронок водосточных</t>
  </si>
  <si>
    <t>83</t>
  </si>
  <si>
    <t>84</t>
  </si>
  <si>
    <t>85</t>
  </si>
  <si>
    <t>86</t>
  </si>
  <si>
    <t>87</t>
  </si>
  <si>
    <t>Раздел 8. Лестницы ЛМ1, ЛМ2</t>
  </si>
  <si>
    <t>89</t>
  </si>
  <si>
    <t>Огрунтовка и окраска м/к</t>
  </si>
  <si>
    <t>90</t>
  </si>
  <si>
    <t>Огрунтовка металлических поверхностей за один раз: грунтовкой ГФ-021</t>
  </si>
  <si>
    <t>91</t>
  </si>
  <si>
    <t>Окраска металлических огрунтованных поверхностей: эмалью ПФ-115 /за 2 раза/</t>
  </si>
  <si>
    <t>Раздел 9. Усиление и замена  металлоконструкций</t>
  </si>
  <si>
    <t>Распорка Р-5, вертикальные связи ВС-9, ВС-10, ВС-11</t>
  </si>
  <si>
    <t>93</t>
  </si>
  <si>
    <t>Фермы ФС-1, ФС-2, ФС-5, ФС-6.1, ФС-7, ФС-10, ФС-13, фермы фонаря ФФ-1, ФФ-2</t>
  </si>
  <si>
    <t>94</t>
  </si>
  <si>
    <t>т усиления</t>
  </si>
  <si>
    <t>Раздел 10. Прочие работы</t>
  </si>
  <si>
    <t>102</t>
  </si>
  <si>
    <t>Погрузка при автомобильных перевозках металлических конструкций массой до 1 т</t>
  </si>
  <si>
    <t>1 т груза</t>
  </si>
  <si>
    <t xml:space="preserve">0,54512+0,635 </t>
  </si>
  <si>
    <t>103</t>
  </si>
  <si>
    <t>Перевозка грузов I класса автомобилями-самосвалами грузоподъемностью 10 т работающих вне карьера на расстояние до 2 км</t>
  </si>
  <si>
    <t>104</t>
  </si>
  <si>
    <t>Погрузка при автомобильных перевозках мусора строительного с погрузкой экскаваторами емкостью ковша до 0,5 м3</t>
  </si>
  <si>
    <t xml:space="preserve">127,582+95,8639+112,92+1,5056+259,92+1227,4+36,366+8,946+0,995+1,01929 </t>
  </si>
  <si>
    <t>105</t>
  </si>
  <si>
    <t>Перевозка грузов I класса автомобилями-самосвалами грузоподъемностью 10 т работающих вне карьера на расстояние до 21 км</t>
  </si>
  <si>
    <t>106</t>
  </si>
  <si>
    <t>Захоронение твердых отходов производства (ТОП)</t>
  </si>
  <si>
    <t>1 т</t>
  </si>
  <si>
    <t>Составил:</t>
  </si>
  <si>
    <t/>
  </si>
  <si>
    <t>[должность, подпись (инициалы, фамилия)]</t>
  </si>
  <si>
    <t>Проверил:</t>
  </si>
  <si>
    <t>Наименование вида работ</t>
  </si>
  <si>
    <t>Ссылки на чертежи, спецификации</t>
  </si>
  <si>
    <t>Формула расчёта. Расчёт объёмов работ и расхода материалов. Пояснения по размерам, количеству (согласно проектным данным), материалам и др.</t>
  </si>
  <si>
    <t>Реконструкция кровли здания "Нежилое здание (механо-сборочный цех №1),общей площадью 43464,5 кв.м Литер АА1" (зона 3)
22-50/2025-АС</t>
  </si>
  <si>
    <t xml:space="preserve"> Демонтажные работы</t>
  </si>
  <si>
    <t xml:space="preserve"> Монтаж кровли</t>
  </si>
  <si>
    <t xml:space="preserve"> Примыкания</t>
  </si>
  <si>
    <t xml:space="preserve"> Устройство парапета</t>
  </si>
  <si>
    <t xml:space="preserve"> Водосточная система ТЕХНОНИКОЛЬ ОПТИМА</t>
  </si>
  <si>
    <t xml:space="preserve"> Монтаж водосточных воронок</t>
  </si>
  <si>
    <t xml:space="preserve"> Усиление и замена  металлоконструкций</t>
  </si>
  <si>
    <t xml:space="preserve"> Прочие работы</t>
  </si>
  <si>
    <t>Демонтаж утеплителя кровли из опилок ср. толщ. 74 мм</t>
  </si>
  <si>
    <t xml:space="preserve">Демонтаж пароизоляции: прокладочной в один слой </t>
  </si>
  <si>
    <t>Демонтаж мелкоразмерных плит 2250*500*80 мм</t>
  </si>
  <si>
    <t xml:space="preserve">Демонтаж воронок водосточных </t>
  </si>
  <si>
    <t>Демонтаж зенитных фонарей профильным стеклом швеллерного сечения в один слой</t>
  </si>
  <si>
    <t xml:space="preserve">Демонтаж выравнивающих стяжек: цементно-песчаных толщиной 20 мм </t>
  </si>
  <si>
    <t>м2/т</t>
  </si>
  <si>
    <t>656,602/95,8639</t>
  </si>
  <si>
    <t>м3/т</t>
  </si>
  <si>
    <t>94,1/112,92</t>
  </si>
  <si>
    <t>941/1,5056</t>
  </si>
  <si>
    <t>7220
Строительный мусор 7220м2*36кг=259,92т</t>
  </si>
  <si>
    <t>7220/259,92</t>
  </si>
  <si>
    <t>((7220/1,125) / 100)*100 
Строительный мусор 7220м2*170кг=1227,4т</t>
  </si>
  <si>
    <t>6418/1227,4</t>
  </si>
  <si>
    <t>шт/т</t>
  </si>
  <si>
    <t>596,4
Строительный мусор 596,4м2*15кг=8,946т</t>
  </si>
  <si>
    <t>596,4/8,946</t>
  </si>
  <si>
    <t>Демонтаж волнистых асбестоцементных ограждений торцов фонарей (толщ. листа 6 мм)</t>
  </si>
  <si>
    <t>99,5/0,995</t>
  </si>
  <si>
    <t>(4*(23,6*2+6,7*2+6,3*6+3,2*4+1,32*19))/1000 
Строительный мусор 0,54512т</t>
  </si>
  <si>
    <t>(635)/1000 
Строительный мусор 0,635т</t>
  </si>
  <si>
    <t>м/т</t>
  </si>
  <si>
    <t>Площадь кровли 7220+941+1653=9814м2
Строительный мусор 5 слоев 9814м2*13кг/1000=637,91т</t>
  </si>
  <si>
    <t>9814/637,91</t>
  </si>
  <si>
    <t>(7220+1653)*0,074 
Строительный мусор 656,602м3*146кг/1000=95,8639т</t>
  </si>
  <si>
    <t>941*0,1 
Строительный мусор 941м2*120кг/1000=112,92т</t>
  </si>
  <si>
    <t>941
Строительный мусор  941м2*1,6кг=1,5056кг</t>
  </si>
  <si>
    <t>1653
Строительный мусор 1653м2*21,8кг=36,035т</t>
  </si>
  <si>
    <t>1653/36,035</t>
  </si>
  <si>
    <t>99,5
Строительный мусор 99,5м2*10кг=0,995т</t>
  </si>
  <si>
    <t>(487 / 100)*100 
Строительный мусор 487м2*4,025кг/1000=1,96т</t>
  </si>
  <si>
    <t>487/1,96</t>
  </si>
  <si>
    <t>328*0,24
Сталь листовая оцинкованная, толщина 0,7 мм - 0,6291т</t>
  </si>
  <si>
    <t xml:space="preserve"> Воронка кровельная с обогревом TERMOCLIP ВФО Ø110х450 мм - 40шт</t>
  </si>
  <si>
    <t xml:space="preserve">Монтаж распорок из одиночных и парных уголков, гнутосварных профилей </t>
  </si>
  <si>
    <t>Листы 12,16,21,23</t>
  </si>
  <si>
    <t>Изготовление и монтаж лестниц металлических: ЛМ2 - 4шт.</t>
  </si>
  <si>
    <t>(4*(26,7*2+6,7*2+6,3*6+3,2*4+1,32*21))/1000 
Уголок 75х75х6 - 469,6кг
Арматура Ø18 А-I (А-240) - 110,88кг</t>
  </si>
  <si>
    <t xml:space="preserve"> Лестницы ЛМ2</t>
  </si>
  <si>
    <t>Листы 3, 14</t>
  </si>
  <si>
    <t>Лист 14</t>
  </si>
  <si>
    <t>20,18+3,14
Расход - 0,1кг/м2</t>
  </si>
  <si>
    <t>Расход - 0,21кг/м2</t>
  </si>
  <si>
    <t>Распорка Р-5 - 44шт.</t>
  </si>
  <si>
    <t>(54,5*44)/1000 
Распорка Р-5 - 44 шт
Профиль 100х3 - (51,7*44=2274,8кг)
Уголок В-100х100х7 - (2,8*44=123,2кг)</t>
  </si>
  <si>
    <t xml:space="preserve">Монтаж основания кровельного покрытия из профилированного листа </t>
  </si>
  <si>
    <t>Устройство пароизоляции самоклеящимся армированным рулонным материалом</t>
  </si>
  <si>
    <t>Лист 4</t>
  </si>
  <si>
    <t>Лист 3</t>
  </si>
  <si>
    <t>Профилированный лист оцинкованный: Н75-750-0,8 - 101,66268т
Саморезы с пресс-шайбой, оцинкованный, 4,2х19 мм - 11619шт</t>
  </si>
  <si>
    <t>Паробарьер СА 500 (расход 1,17) - 10336,95м2</t>
  </si>
  <si>
    <t>Монтаж утеплителя толщ. 100 мм (2 слоя по 50 мм)</t>
  </si>
  <si>
    <t>м2 / м3</t>
  </si>
  <si>
    <t>8835 / 883,5</t>
  </si>
  <si>
    <t>Техноруф Н Проф толщ. 50 мм (расход 1,02) - 450,585м3
Плита теплоизоляционная LOGICPIR Prof Ф/Ф Г1 2400х1200х50 мм (расход 1,02) - 450,585м3</t>
  </si>
  <si>
    <t>Крепление утеплителя</t>
  </si>
  <si>
    <t>Устройство кровельной мембраны</t>
  </si>
  <si>
    <t>Кровельная полимерная мембрана Logicroof V-RP - 1,5 (расход 1,14) - 10071,9м2</t>
  </si>
  <si>
    <t>302*0,08 
Теплоизоляционные плиты PIR LOGICPIR Slope СХМ/СХМ 3.4 %, элемент C, Г4 1200х600х80 мм (расход утеплителя 1,02)  - 24,6432м3</t>
  </si>
  <si>
    <t>3017*0,3888/12,96 
Теплоизоляционные плиты PIR LOGICPIR Slope СХМ/СХМ 3,4 %, элемент J, Г4 1200х600х10/50 мм (расход утеплителя 1,02) - 92,3202м3</t>
  </si>
  <si>
    <t>3017 / 90,51</t>
  </si>
  <si>
    <t>302 / 24,16</t>
  </si>
  <si>
    <t>Устройство местной разуклонки утеплителя толщ. 10-50 мм</t>
  </si>
  <si>
    <t>Устройство местной разуклонки утеплителя толщ. 80 мм</t>
  </si>
  <si>
    <t>Устройство пешеходной дорожки Logicroof Walkway Puzzle 600х600</t>
  </si>
  <si>
    <t>шт  /м2</t>
  </si>
  <si>
    <t>1067 / 384,12</t>
  </si>
  <si>
    <t xml:space="preserve">Лист 3 </t>
  </si>
  <si>
    <t xml:space="preserve">Дорожка пешеходная Logicroof Walkway Puzzle 600х600 </t>
  </si>
  <si>
    <t>Обшивка дефлекторов профилированными листами С20-1100-0,4</t>
  </si>
  <si>
    <t>Профнастил оцинкованный МП20-1100-0,4 (расход 1,15) - 545,1м2
Конструкции стальные нащельников и деталей обрамления - 0,273972т</t>
  </si>
  <si>
    <t xml:space="preserve">Устройство выравнивающих стяжек: цементно-песчаных толщиной 10 мм </t>
  </si>
  <si>
    <t>Раствор готовый кладочный, цементный, М50 - 14,3973м3</t>
  </si>
  <si>
    <t>Рулонный пароизоляционный битумосодержащий материал Технобарьер (расход 1,1) - 1035,1м2</t>
  </si>
  <si>
    <t xml:space="preserve">Плита теплоизоляционная LOGICPIR Prof Ф/Ф Г1 2400х1200х50 мм (расход 1,02) - 95,982м3 </t>
  </si>
  <si>
    <t>941 / 94,1</t>
  </si>
  <si>
    <t>Кровельная полимерная мембрана Logicroof V-RP - 1,5 (расход 1,14) - 1072,74м2</t>
  </si>
  <si>
    <t>Устройство примыканий из ПВХ мембран к стенам и парапетам</t>
  </si>
  <si>
    <t>Лист 6</t>
  </si>
  <si>
    <t>Кровельная полимерная мембрана Logicroof V-RP - 282,9м2
ПВХ жидкий ТехноНИКОЛЬ 1 л серый (расход 0,2 л/м) - 65,6л
Паробарьер СА 500 (расход 0,2м2/м) - 65,6м2
Рейка краевая алюминиевая TERMOCLIP - 328м</t>
  </si>
  <si>
    <t>м / м3</t>
  </si>
  <si>
    <t>328 / 16,4</t>
  </si>
  <si>
    <t>Устройство отлива ФЭ-1, развертка 240 мм из листовой оцинкованной стали</t>
  </si>
  <si>
    <t>м / м2</t>
  </si>
  <si>
    <t>328 / 78,72</t>
  </si>
  <si>
    <t>Каменная вата, 0,05м3/м -  (расход 1,02) - 16,728м3</t>
  </si>
  <si>
    <t>516,6*0,65+348,4*0,55
Лист оцинкованный плоский размером 2х1,25 м, толщиной: 0,7 мм (расход 1,18) - 622,3438м2
Саморез с пресшайбой сверлоконечный 4,2х35 мм - 19030шт</t>
  </si>
  <si>
    <t>Устройство конька (компенсатор из оцинкованной стали 0,7мм шириной 650 мм - 516,6 м), ендовы (компенсатор из оцинкованной стали 0,7мм шириной 550 мм - 348,4 м)</t>
  </si>
  <si>
    <t>865 / 86,5</t>
  </si>
  <si>
    <t>0,1*(516,6+348,4) 
Каменная вата, 0,1м3/м (расход 1,02) - 88,23м3</t>
  </si>
  <si>
    <t>Устройство мелких покрытий (ФЭ-2 - развертка 215мм, колпак) из листовой оцинкованной стали толщ. 0,7мм</t>
  </si>
  <si>
    <t>302,2 / 64,973</t>
  </si>
  <si>
    <t xml:space="preserve">302,2*0,215
Лист оцинкованный плоский размером 2х1,25 м, толщиной: 0,7 мм (расход 1,1) - 71,4703м2
Саморез кровельный 4,8х35 мм - 1813шт
Саморез сверлоконечный 4,2х19 мм - 1813шт </t>
  </si>
  <si>
    <t>Гидроизоляция полиуретановым герметиком горизонтальных и вертикальных швов</t>
  </si>
  <si>
    <t>Герметик ПУ (расход 0,1л/м) - 30,22л</t>
  </si>
  <si>
    <t>Прокладка трубы НПВХ для внутреннего водостока</t>
  </si>
  <si>
    <t>Листы 3, 6</t>
  </si>
  <si>
    <t>Трубы НПВХ для внутреннего водостока Ø110х3,2мм - 44 м
Отвод 45°Ø110х3,2мм - 120шт
Тройник 110х110х45° - 40шт</t>
  </si>
  <si>
    <t>Примыкания мембраны к дефлекторам (узел Г)</t>
  </si>
  <si>
    <t>Устройство примыканий из ПВХ мембран к дефлектору по готовому основанию</t>
  </si>
  <si>
    <t>Лист 5</t>
  </si>
  <si>
    <t>44</t>
  </si>
  <si>
    <t>Установка краевой алюминиевой рейки TERMOCLIP</t>
  </si>
  <si>
    <t xml:space="preserve">Гидроизоляции скрытых швов профилированных мембран и кровельных покрытий, гидроизоляции стыков труб двухсторонней самоклеящейся лентой ТехноНиколь </t>
  </si>
  <si>
    <t>56</t>
  </si>
  <si>
    <t>31,6 / 3,16</t>
  </si>
  <si>
    <t>31,6 / 15,8</t>
  </si>
  <si>
    <t xml:space="preserve">Неармированная мембрана Logicroof V-SR - 1,5 (расход 1,01) -  15,96м2м2
Клей контактный  (расход 0,25л/м) - 7,9л
</t>
  </si>
  <si>
    <t>Герметик ПУ ТехноНиколь Logicflex (600мл) (расход 0,1л/м) - 3,16 л
Саморез сверлоконечный 5,5*35 мм - 5*31,6=158шт</t>
  </si>
  <si>
    <t>Каменная вата 0,1м3/м  (расход 1,02) - 3,22м3</t>
  </si>
  <si>
    <t>Узел А устройство водосточной воронки по профлисту</t>
  </si>
  <si>
    <t>Усиление профлиста листовой оцинкованной сталью 600х600 мм толщ. 0,7мм</t>
  </si>
  <si>
    <t>шт / м2</t>
  </si>
  <si>
    <t>40 / 14,4</t>
  </si>
  <si>
    <t>0,6*0,6*40
Лист оцинкованный плоский размером 2х1,25 м, толщиной: 0,7 мм - 14,4м2
Саморезы кровельные 5,5х35 22*40=880шт</t>
  </si>
  <si>
    <t>0,1*40
Каменная вата 0,1 м3/шт (расход 1,02) - 4,08м3</t>
  </si>
  <si>
    <t>40 / 8</t>
  </si>
  <si>
    <t>40*0,2
Паробарьер СА 500 (расход 1,17) - 9,36м2</t>
  </si>
  <si>
    <t>Неармированная мембрана Logicroof V-SR - 1,5 (расход 1,1) - 44м2
Телескопический крепеж с саморезом - 8*40=320шт
Герметик ПУ (расход 0,3 л/м) - 12кг
ПВХ жидкий ТехноНИКОЛЬ 1 л серый  (расход 0,2 л/м) - 8л</t>
  </si>
  <si>
    <t>Узел В устройство водосточной воронки по бетонной плите</t>
  </si>
  <si>
    <t>4 / 0,8</t>
  </si>
  <si>
    <t>4*0,2
Паробарьер СА 500 (расход 1,17) - 0,936м2</t>
  </si>
  <si>
    <t>Неармированная мембрана Logicroof V-SR - 1,5 (расход 1,1) - 4,4м2
Телескопический крепеж с саморезом по бетону - 8*4=32шт
Герметик ПУ (расход 0,3 л/м) - 1,2кг
ПВХ жидкий ТехноНИКОЛЬ 1 л серый  (расход 0,2 л/м) - 0,8л</t>
  </si>
  <si>
    <t>52*3
ТЕХНОНИКОЛЬ ТН ОПТИМА Труба водосточная 80х3000мм - 52шт
ТЕХНОНИКОЛЬ ТН ОПТИМА Слив трубы 150*120*84 - 52шт
ТЕХНОНИКОЛЬ ТН ОПТИМА Хомут трубы 120*100*18 - 156шт</t>
  </si>
  <si>
    <t>97*3
Желоб водосточный ТЕХНОНИКОЛЬ Оптима 120/80, 3 м, коричневый - 97шт
Соединитель желоба ТЕХНОНИКОЛЬ Оптима 120/80, коричневый - 48шт
ТЕХНОНИКОЛЬ ТН ОПТИМА воронка желоба - 52шт
ТЕХНОНИКОЛЬ ТН ОПТИМА заглушка желоба - 8шт
ТЕХНОНИКОЛЬ ТН ОПТИМА Кронштейн желоба металлический - 482шт</t>
  </si>
  <si>
    <t>Сверление отверстий в кирпичных стенах электроперфоратором диаметром до 10 мм, глубиной до 90 мм под крепления ограждения</t>
  </si>
  <si>
    <t>Шпилька  8х100мм - 3230шт/103,36кг
Гайка М8-6Н.5.016 - 3230шт/32,3кг
Шайба 8.016 - 3230шт/6,46кг
Химический анкер PESF, 300 мл - 51шт</t>
  </si>
  <si>
    <t>Монтаж кровельного ограждения  КО/PRO/PV/800-3 (секция L=3000мм)</t>
  </si>
  <si>
    <t>шт / м</t>
  </si>
  <si>
    <t>162 / 486</t>
  </si>
  <si>
    <t>162шт*3м=486м
Кровельное ограждение ТехноНИКОЛЬ КО/PRO/PV/800-3 - 162шт</t>
  </si>
  <si>
    <t>Наращивание парапета до высоты 600 мм  из полнотелого керамического кирпича</t>
  </si>
  <si>
    <t>Восстановление разрушенной кладки парапета отдельными местами</t>
  </si>
  <si>
    <t>Огрунтовка основания из кирпича шириной 100 мм под монтаж уголка: праймером ТехноНиколь №01</t>
  </si>
  <si>
    <t>Изоляция минераловатным утеплителем с креплением дюбелями холодных поверхностей: наружных стен парапета</t>
  </si>
  <si>
    <t>Устройство примыканий из ПВХ мембран к стенам и парапетам с установкой прижимной рейки</t>
  </si>
  <si>
    <t>Установка краевой рейки</t>
  </si>
  <si>
    <t>Устройство покрытий (отлив, уголок) из листовой оцинкованной стали толщ. 0,7мм</t>
  </si>
  <si>
    <t>146 / 7,3</t>
  </si>
  <si>
    <t>Паробарьер СА 500 (расход 1,17) - 141,57м2</t>
  </si>
  <si>
    <t>Раствор цементно-песчаный, М100 - 18,7м3
Кирпич керамический марки КР-р-по 250х120х65/1НФ/150/2,0/50/ ГОСТ 530-2012 - 49544шт</t>
  </si>
  <si>
    <t>Кирпич керамический марки КР-р-по 250х120х65/1НФ/150/2,0/50/ ГОСТ 530-2012 - 5784шт</t>
  </si>
  <si>
    <t>485,6*0,1
Праймер ТехноНиколь №01 - 18 кг</t>
  </si>
  <si>
    <t xml:space="preserve">Монтаж каркаса для остекления светового фонаря из отдельных рам Р1 </t>
  </si>
  <si>
    <t>Монтаж обшивки светового фонаря из сотового поликарбоната</t>
  </si>
  <si>
    <t>Лист 24</t>
  </si>
  <si>
    <t>135*2+164*2
Сотовый поликарбонат, толщина 10,0 мм - 598м2</t>
  </si>
  <si>
    <t>(4,4*2)/1000*2+(4,4*2)/1000*2 
Профиль 25х25х2 мм - 0,0352т</t>
  </si>
  <si>
    <t xml:space="preserve"> Световые фонари (КСФ-4 - 2шт, КСФ-6 - 2шт)</t>
  </si>
  <si>
    <t>Листы 3, 10, 12</t>
  </si>
  <si>
    <t>(8,2*92)/1000*2+(8,2*110)/1000*2 
Профиль 25х25х2 мм - 3,3128т
Завертка оконная накладная оцинкованная - 2+2=4шт
Петли приварные 10х60 - 2*2+2*2=8шт</t>
  </si>
  <si>
    <t>Набор для фрамужного открывания - 4шт
Петля 10х60 - 8шт</t>
  </si>
  <si>
    <t>Обшивка торцов световых фонарей сэндвич-панелями толщ. 100мм</t>
  </si>
  <si>
    <t>2,83*1,19*32+0,36*1,19*238+0,45*1,19*238+2,91*0,865*4+2,91*0,565*4
Конструкции стальные нащельников и деталей обрамления - 0,9659286т
Трехслойная сэндвич-панель "Металл Профиль" толщиной 100 мм с толщ. обшивки 0,7мм, с полиэфирным покрытием РЕ толщ. 20-25мкм, (расход 1,02) - 360,8964м2
Шуруп самонарезающийся с прессшайбой 5,5*140 мм - 2144шт</t>
  </si>
  <si>
    <t>Листы 2, 26</t>
  </si>
  <si>
    <t xml:space="preserve">Лист 4 </t>
  </si>
  <si>
    <t xml:space="preserve">Устройство мелких покрытий из ПВХ металла Logicroof </t>
  </si>
  <si>
    <t>Паробарьер СА 500 (расход 1,17) - 118,17м2</t>
  </si>
  <si>
    <t>Монтаж уголка и колпака из листовой оцинкованной стали толщ. 0,7мм</t>
  </si>
  <si>
    <t>Полимерная мембрана Logicroof V-RP - 1,5 (расход 1,28) - 147,968м2
ПВХ жидкий ТехноНИКОЛЬ 1 л серый - 4л</t>
  </si>
  <si>
    <t>ПВХ металл Logicroof (расход 1,15) - 143,75м2</t>
  </si>
  <si>
    <t xml:space="preserve">Усиление металлических конструкций  ферм </t>
  </si>
  <si>
    <t xml:space="preserve">(9,61*140+15,87*140+18,85*116)/1000 
Уголок В-50х50х5 - 9,61*140+18,85*116=3532кг
Уголок В-63х63х5 - 15,87*140=2221,8кг
</t>
  </si>
  <si>
    <t>Фермы ФС-13 - 140шт., фермы фонаря ФФ-1 - 116шт.</t>
  </si>
  <si>
    <t>Листы 15,20,23</t>
  </si>
  <si>
    <t xml:space="preserve">Лист 2 </t>
  </si>
  <si>
    <t>Гидроизоляция скрытых швов примыканий дифлектора к конструкции кровли</t>
  </si>
  <si>
    <t>Телескопический крепеж утеплителя 80 мм с саморезом сверлоконечным 4.8х60</t>
  </si>
  <si>
    <t>Телескопический крепеж мембраны 80 мм с саморезом сверлоконечным 4.8х60</t>
  </si>
  <si>
    <t>Телескопический крепеж утеплителя 80 мм с саморезом сверлоконечным 4.8х80 и анкерным элементом Технониколь 8*45 мм</t>
  </si>
  <si>
    <t>Телескопический крепеж мембраны 80 мм с саморезом сверлоконечным 4.8х80 и анкерным элементом Технониколь 8*45 мм</t>
  </si>
  <si>
    <t>Монтаж отлива из металла LOGICROOF окрашенного ПВХ</t>
  </si>
  <si>
    <t>лист 4</t>
  </si>
  <si>
    <t>Монтаж кронштейна желоба</t>
  </si>
  <si>
    <t>Саморез сверлоконечный TERMOCLIP 5,5х35 мм - 386 шт</t>
  </si>
  <si>
    <t>Саморез сверлоконечный TERMOCLIP 5,5х35 мм - 7704 шт</t>
  </si>
  <si>
    <t>Гидроизоляция скрытых швов примыканий воронки к конструкции кровли</t>
  </si>
  <si>
    <t>2.5 / 140</t>
  </si>
  <si>
    <t>Приклейка пароизоляции к вертикальной поверхности</t>
  </si>
  <si>
    <t>Ведомость объёмов работ 64 /3</t>
  </si>
  <si>
    <t xml:space="preserve">Телескопический крепеж утеплителя 80 мм с саморезом сверлоконечным 4.8х60 - 2*31,6=63шт
</t>
  </si>
  <si>
    <t>Саморез остроконечный TERMOCLIP 4,8х50 мм - 809 шт
Анкерный элемент 8*45 - 809 шт
Телескопический крепеж TERMOCLIP 1 - 809 шт
Минераловатный утеплитель Техноруф Н Проф толщ. 50 мм (расход утеплителя 1,03) - 7,519м3</t>
  </si>
  <si>
    <t xml:space="preserve">Кровельная полимерная мембрана Logicroof V-RP - 1,5 - 291м2
Рейка прижимная алюминиевая TERMOCLIP - 485м
Саморез остроконечный TERMOCLIP 4,8х50 мм - 2425 шт
Анкерный элемент 8*45 - 2425 шт
</t>
  </si>
  <si>
    <t>Рейка краевая алюминиевая TERMOCLIP - 485м
Герметик ПУ ТехноНиколь Logicflex (600мл) - 485шт/349,2кг
Саморез остроконечный TERMOCLIP 4,8х50 мм - 2425шт
Анкерный элемент 8*45 - 2425шт</t>
  </si>
  <si>
    <t>366 м2 - отлив
204 м2 - уголок
Лист оцинкованный плоский размером 2х1,25 м, толщиной: 0,7 мм (расход 1,15) - 655,5 м2
Крепежный элемент (костыль), толщ. 2 мм - 808шт
Саморез сверлоконечный TERMOCLIP BFS G14 4,8х19 мм с шайбой - 2*485.6/0,2=4850 шт 
Саморез остроконечный TERMOCLIP 4,8х50 мм - 4036 шт
Анкерный элемент 8*45 - 4036 шт</t>
  </si>
  <si>
    <t>87 м2 - уголок
58 м2 - колпак
Лист оцинкованный плоский размером 2х1,25 м, толщиной: 0,7 мм (расход 1,15) - 166,75м2
Тарельчатый держатель TERMOCLIP 1С - 1445шт
Саморез сверлоконечный TERMOCLIP 5,5х60 мм - 1445 шт.
Саморез сверлоконечный TERMOCLIP 5,5х35 мм - 580 шт
Саморез сверлоконечный TERMOCLIP BFS G14 4,8х19 мм с шайбой - 2890шт</t>
  </si>
  <si>
    <t>Пена монтажная огнестойкая 0,5*4=2 баллона 1000 мл</t>
  </si>
  <si>
    <t>м / л</t>
  </si>
  <si>
    <t>Заполение пространства между воронкой и ж.б. конструкцией пеной монтажной огнестойкой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</si>
</sst>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"/>
    <numFmt numFmtId="166" formatCode="0.0"/>
    <numFmt numFmtId="167" formatCode="0.00000"/>
  </numFmts>
  <fonts count="20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9"/>
      <color rgb="FFFF0000"/>
      <name val="Calibri"/>
      <family val="2"/>
      <charset val="204"/>
    </font>
    <font>
      <sz val="9"/>
      <color rgb="FFFF0000"/>
      <name val="Arial"/>
      <family val="2"/>
      <charset val="204"/>
    </font>
    <font>
      <sz val="8"/>
      <name val="Arial"/>
      <family val="2"/>
      <charset val="204"/>
    </font>
    <font>
      <sz val="11"/>
      <name val="Calibri"/>
      <family val="2"/>
      <charset val="204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  <font>
      <sz val="9"/>
      <color theme="8"/>
      <name val="Calibri"/>
      <family val="2"/>
      <charset val="204"/>
    </font>
    <font>
      <sz val="11"/>
      <color theme="8"/>
      <name val="Calibri"/>
      <family val="2"/>
      <charset val="204"/>
    </font>
    <font>
      <sz val="11"/>
      <color rgb="FF0070C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vertical="top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2" fillId="0" borderId="0" xfId="0" applyNumberFormat="1" applyFont="1" applyFill="1" applyBorder="1" applyAlignment="1" applyProtection="1">
      <alignment vertical="top" wrapText="1"/>
    </xf>
    <xf numFmtId="0" fontId="8" fillId="0" borderId="1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0" fontId="10" fillId="0" borderId="0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0" fontId="13" fillId="0" borderId="0" xfId="0" applyNumberFormat="1" applyFont="1" applyFill="1" applyBorder="1" applyAlignment="1" applyProtection="1"/>
    <xf numFmtId="0" fontId="15" fillId="0" borderId="0" xfId="0" applyNumberFormat="1" applyFont="1" applyFill="1" applyBorder="1" applyAlignment="1" applyProtection="1">
      <alignment horizontal="left" vertical="center" wrapText="1"/>
    </xf>
    <xf numFmtId="0" fontId="16" fillId="0" borderId="0" xfId="0" applyNumberFormat="1" applyFont="1" applyFill="1" applyBorder="1" applyAlignment="1" applyProtection="1">
      <alignment horizontal="left" vertical="center" wrapText="1"/>
    </xf>
    <xf numFmtId="0" fontId="11" fillId="0" borderId="0" xfId="0" applyFont="1" applyFill="1" applyAlignment="1">
      <alignment vertical="top" wrapText="1"/>
    </xf>
    <xf numFmtId="0" fontId="0" fillId="0" borderId="0" xfId="0" applyFill="1"/>
    <xf numFmtId="0" fontId="8" fillId="0" borderId="1" xfId="0" applyNumberFormat="1" applyFont="1" applyFill="1" applyBorder="1" applyAlignment="1" applyProtection="1">
      <alignment horizontal="center" vertical="top"/>
    </xf>
    <xf numFmtId="49" fontId="8" fillId="0" borderId="1" xfId="0" applyNumberFormat="1" applyFont="1" applyFill="1" applyBorder="1" applyAlignment="1" applyProtection="1">
      <alignment horizontal="center" vertical="top" wrapText="1"/>
    </xf>
    <xf numFmtId="0" fontId="13" fillId="0" borderId="1" xfId="0" applyNumberFormat="1" applyFont="1" applyFill="1" applyBorder="1" applyAlignment="1" applyProtection="1">
      <alignment horizontal="center" vertical="top"/>
    </xf>
    <xf numFmtId="49" fontId="13" fillId="0" borderId="1" xfId="0" applyNumberFormat="1" applyFont="1" applyFill="1" applyBorder="1" applyAlignment="1" applyProtection="1">
      <alignment horizontal="center" vertical="top" wrapText="1"/>
    </xf>
    <xf numFmtId="0" fontId="13" fillId="0" borderId="1" xfId="0" applyNumberFormat="1" applyFont="1" applyFill="1" applyBorder="1" applyAlignment="1" applyProtection="1">
      <alignment horizontal="right" vertical="top" wrapText="1"/>
    </xf>
    <xf numFmtId="0" fontId="14" fillId="0" borderId="0" xfId="0" applyFont="1" applyFill="1"/>
    <xf numFmtId="0" fontId="17" fillId="0" borderId="0" xfId="0" applyFont="1" applyFill="1" applyAlignment="1">
      <alignment vertical="top" wrapText="1"/>
    </xf>
    <xf numFmtId="0" fontId="18" fillId="0" borderId="0" xfId="0" applyFont="1" applyFill="1"/>
    <xf numFmtId="0" fontId="19" fillId="0" borderId="0" xfId="0" applyFont="1" applyFill="1"/>
    <xf numFmtId="0" fontId="18" fillId="0" borderId="0" xfId="0" applyFont="1" applyFill="1" applyAlignment="1">
      <alignment wrapText="1"/>
    </xf>
    <xf numFmtId="0" fontId="9" fillId="0" borderId="2" xfId="0" applyNumberFormat="1" applyFont="1" applyFill="1" applyBorder="1" applyAlignment="1" applyProtection="1">
      <alignment horizontal="left" vertical="center" wrapText="1"/>
    </xf>
    <xf numFmtId="0" fontId="9" fillId="0" borderId="6" xfId="0" applyNumberFormat="1" applyFont="1" applyFill="1" applyBorder="1" applyAlignment="1" applyProtection="1">
      <alignment horizontal="left" vertical="center" wrapText="1"/>
    </xf>
    <xf numFmtId="0" fontId="9" fillId="0" borderId="3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6" fillId="0" borderId="4" xfId="0" applyNumberFormat="1" applyFont="1" applyFill="1" applyBorder="1" applyAlignment="1" applyProtection="1">
      <alignment horizontal="center" vertical="top"/>
    </xf>
    <xf numFmtId="0" fontId="5" fillId="0" borderId="5" xfId="0" applyNumberFormat="1" applyFont="1" applyFill="1" applyBorder="1" applyAlignment="1" applyProtection="1">
      <alignment horizontal="left" vertical="top" wrapText="1"/>
    </xf>
    <xf numFmtId="0" fontId="5" fillId="0" borderId="5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center" wrapText="1"/>
    </xf>
    <xf numFmtId="0" fontId="9" fillId="0" borderId="1" xfId="0" applyNumberFormat="1" applyFont="1" applyFill="1" applyBorder="1" applyAlignment="1" applyProtection="1">
      <alignment horizontal="left" vertical="center" wrapText="1"/>
    </xf>
    <xf numFmtId="0" fontId="10" fillId="0" borderId="1" xfId="0" applyNumberFormat="1" applyFont="1" applyFill="1" applyBorder="1" applyAlignment="1" applyProtection="1">
      <alignment horizontal="left" vertical="center" wrapText="1"/>
    </xf>
    <xf numFmtId="0" fontId="5" fillId="0" borderId="1" xfId="0" applyNumberFormat="1" applyFont="1" applyFill="1" applyBorder="1" applyAlignment="1" applyProtection="1">
      <alignment horizontal="left" vertical="top" wrapText="1"/>
    </xf>
    <xf numFmtId="0" fontId="5" fillId="0" borderId="4" xfId="0" applyNumberFormat="1" applyFont="1" applyFill="1" applyBorder="1" applyAlignment="1" applyProtection="1"/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Fill="1" applyBorder="1" applyAlignment="1" applyProtection="1">
      <alignment vertical="top" wrapText="1"/>
    </xf>
    <xf numFmtId="0" fontId="5" fillId="0" borderId="1" xfId="0" applyNumberFormat="1" applyFont="1" applyFill="1" applyBorder="1" applyAlignment="1" applyProtection="1">
      <alignment horizontal="right" vertical="top" wrapText="1"/>
    </xf>
    <xf numFmtId="164" fontId="5" fillId="0" borderId="1" xfId="0" applyNumberFormat="1" applyFont="1" applyFill="1" applyBorder="1" applyAlignment="1" applyProtection="1">
      <alignment horizontal="right" vertical="top" wrapText="1"/>
    </xf>
    <xf numFmtId="166" fontId="5" fillId="0" borderId="1" xfId="0" applyNumberFormat="1" applyFont="1" applyFill="1" applyBorder="1" applyAlignment="1" applyProtection="1">
      <alignment horizontal="right" vertical="top" wrapText="1"/>
    </xf>
    <xf numFmtId="1" fontId="5" fillId="0" borderId="1" xfId="0" applyNumberFormat="1" applyFont="1" applyFill="1" applyBorder="1" applyAlignment="1" applyProtection="1">
      <alignment horizontal="right" vertical="top" wrapText="1"/>
    </xf>
    <xf numFmtId="167" fontId="5" fillId="0" borderId="1" xfId="0" applyNumberFormat="1" applyFont="1" applyFill="1" applyBorder="1" applyAlignment="1" applyProtection="1">
      <alignment horizontal="right" vertical="top" wrapText="1"/>
    </xf>
    <xf numFmtId="2" fontId="5" fillId="0" borderId="1" xfId="0" applyNumberFormat="1" applyFont="1" applyFill="1" applyBorder="1" applyAlignment="1" applyProtection="1">
      <alignment horizontal="right" vertical="top" wrapText="1"/>
    </xf>
    <xf numFmtId="165" fontId="5" fillId="0" borderId="1" xfId="0" applyNumberFormat="1" applyFont="1" applyFill="1" applyBorder="1" applyAlignment="1" applyProtection="1">
      <alignment horizontal="right" vertical="top" wrapText="1"/>
    </xf>
    <xf numFmtId="0" fontId="5" fillId="0" borderId="1" xfId="0" applyNumberFormat="1" applyFont="1" applyFill="1" applyBorder="1" applyAlignment="1" applyProtection="1">
      <alignment horizontal="center" vertical="top" wrapText="1"/>
    </xf>
    <xf numFmtId="0" fontId="19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G126"/>
  <sheetViews>
    <sheetView tabSelected="1" zoomScale="145" zoomScaleNormal="145" workbookViewId="0">
      <selection activeCell="I102" sqref="I102"/>
    </sheetView>
  </sheetViews>
  <sheetFormatPr defaultColWidth="8.88671875" defaultRowHeight="11.25" customHeight="1" x14ac:dyDescent="0.2"/>
  <cols>
    <col min="1" max="1" width="5.6640625" style="1" customWidth="1"/>
    <col min="2" max="2" width="5.6640625" style="2" customWidth="1"/>
    <col min="3" max="3" width="29.88671875" style="16" customWidth="1"/>
    <col min="4" max="4" width="7.33203125" style="16" customWidth="1"/>
    <col min="5" max="5" width="12.33203125" style="16" customWidth="1"/>
    <col min="6" max="6" width="12.88671875" style="16" customWidth="1"/>
    <col min="7" max="7" width="19.6640625" style="2" hidden="1" customWidth="1"/>
    <col min="8" max="8" width="36.6640625" style="16" customWidth="1"/>
    <col min="9" max="9" width="20.6640625" style="26" customWidth="1"/>
    <col min="10" max="10" width="8.109375" style="2" hidden="1" customWidth="1"/>
    <col min="11" max="11" width="50.44140625" style="2" customWidth="1"/>
    <col min="12" max="12" width="10" style="2" customWidth="1"/>
    <col min="13" max="13" width="7.88671875" style="2" customWidth="1"/>
    <col min="14" max="14" width="9.6640625" style="2" customWidth="1"/>
    <col min="15" max="15" width="11" style="2" hidden="1" customWidth="1"/>
    <col min="16" max="16" width="14.33203125" style="2" customWidth="1"/>
    <col min="17" max="19" width="9.109375" style="2"/>
    <col min="20" max="21" width="107.88671875" style="3" hidden="1" customWidth="1"/>
    <col min="22" max="24" width="49.44140625" style="4" hidden="1" customWidth="1"/>
    <col min="25" max="27" width="47" style="5" hidden="1" customWidth="1"/>
    <col min="28" max="30" width="49.44140625" style="4" hidden="1" customWidth="1"/>
    <col min="31" max="33" width="47" style="5" hidden="1" customWidth="1"/>
    <col min="34" max="16384" width="8.88671875" style="2"/>
  </cols>
  <sheetData>
    <row r="2" spans="1:20" s="35" customFormat="1" ht="17.399999999999999" x14ac:dyDescent="0.3">
      <c r="A2" s="49" t="s">
        <v>337</v>
      </c>
      <c r="B2" s="49"/>
      <c r="C2" s="49"/>
      <c r="D2" s="49"/>
      <c r="E2" s="49"/>
      <c r="F2" s="49"/>
      <c r="G2" s="49"/>
      <c r="H2" s="49"/>
      <c r="I2" s="34"/>
    </row>
    <row r="3" spans="1:20" s="35" customFormat="1" ht="55.2" customHeight="1" x14ac:dyDescent="0.3">
      <c r="A3" s="58" t="s">
        <v>148</v>
      </c>
      <c r="B3" s="58"/>
      <c r="C3" s="58"/>
      <c r="D3" s="58"/>
      <c r="E3" s="58"/>
      <c r="F3" s="58"/>
      <c r="G3" s="58"/>
      <c r="H3" s="58"/>
      <c r="I3" s="34"/>
    </row>
    <row r="4" spans="1:20" s="35" customFormat="1" ht="9.75" customHeight="1" x14ac:dyDescent="0.3">
      <c r="A4" s="6"/>
      <c r="C4" s="41"/>
      <c r="D4" s="41"/>
      <c r="E4" s="41"/>
      <c r="F4" s="41"/>
      <c r="H4" s="41"/>
      <c r="I4" s="34"/>
    </row>
    <row r="5" spans="1:20" s="35" customFormat="1" ht="36" customHeight="1" x14ac:dyDescent="0.3">
      <c r="A5" s="24" t="s">
        <v>0</v>
      </c>
      <c r="B5" s="25" t="s">
        <v>1</v>
      </c>
      <c r="C5" s="63" t="s">
        <v>145</v>
      </c>
      <c r="D5" s="63" t="s">
        <v>2</v>
      </c>
      <c r="E5" s="63" t="s">
        <v>3</v>
      </c>
      <c r="F5" s="63" t="s">
        <v>146</v>
      </c>
      <c r="G5" s="53" t="s">
        <v>147</v>
      </c>
      <c r="H5" s="53"/>
      <c r="I5" s="34"/>
    </row>
    <row r="6" spans="1:20" s="35" customFormat="1" ht="14.4" x14ac:dyDescent="0.3">
      <c r="A6" s="7">
        <v>1</v>
      </c>
      <c r="B6" s="8">
        <v>2</v>
      </c>
      <c r="C6" s="64">
        <v>3</v>
      </c>
      <c r="D6" s="64">
        <v>4</v>
      </c>
      <c r="E6" s="64">
        <v>5</v>
      </c>
      <c r="F6" s="64">
        <v>6</v>
      </c>
      <c r="G6" s="50">
        <v>7</v>
      </c>
      <c r="H6" s="51"/>
      <c r="I6" s="34"/>
    </row>
    <row r="7" spans="1:20" s="35" customFormat="1" ht="14.4" x14ac:dyDescent="0.3">
      <c r="A7" s="52" t="s">
        <v>149</v>
      </c>
      <c r="B7" s="52"/>
      <c r="C7" s="52"/>
      <c r="D7" s="52"/>
      <c r="E7" s="52"/>
      <c r="F7" s="52"/>
      <c r="G7" s="52"/>
      <c r="H7" s="52"/>
      <c r="I7" s="34"/>
      <c r="T7" s="9" t="s">
        <v>4</v>
      </c>
    </row>
    <row r="8" spans="1:20" s="35" customFormat="1" ht="30.6" x14ac:dyDescent="0.3">
      <c r="A8" s="10">
        <f>IF(J8&lt;&gt;"",COUNTA(J$1:J8),"")</f>
        <v>1</v>
      </c>
      <c r="B8" s="11" t="s">
        <v>5</v>
      </c>
      <c r="C8" s="61" t="s">
        <v>6</v>
      </c>
      <c r="D8" s="73" t="s">
        <v>163</v>
      </c>
      <c r="E8" s="66" t="s">
        <v>181</v>
      </c>
      <c r="F8" s="61" t="s">
        <v>323</v>
      </c>
      <c r="G8" s="13"/>
      <c r="H8" s="61" t="s">
        <v>180</v>
      </c>
      <c r="I8" s="34"/>
      <c r="J8" s="2" t="s">
        <v>8</v>
      </c>
      <c r="T8" s="9"/>
    </row>
    <row r="9" spans="1:20" s="35" customFormat="1" ht="20.399999999999999" x14ac:dyDescent="0.3">
      <c r="A9" s="10">
        <f>IF(J9&lt;&gt;"",COUNTA(J$1:J9),"")</f>
        <v>2</v>
      </c>
      <c r="B9" s="11" t="s">
        <v>10</v>
      </c>
      <c r="C9" s="61" t="s">
        <v>157</v>
      </c>
      <c r="D9" s="73" t="s">
        <v>165</v>
      </c>
      <c r="E9" s="67" t="s">
        <v>164</v>
      </c>
      <c r="F9" s="61" t="s">
        <v>323</v>
      </c>
      <c r="G9" s="13"/>
      <c r="H9" s="61" t="s">
        <v>182</v>
      </c>
      <c r="I9" s="34"/>
      <c r="J9" s="2" t="s">
        <v>8</v>
      </c>
      <c r="T9" s="9"/>
    </row>
    <row r="10" spans="1:20" s="35" customFormat="1" ht="20.399999999999999" x14ac:dyDescent="0.3">
      <c r="A10" s="10">
        <f>IF(J10&lt;&gt;"",COUNTA(J$1:J10),"")</f>
        <v>3</v>
      </c>
      <c r="B10" s="11" t="s">
        <v>12</v>
      </c>
      <c r="C10" s="61" t="s">
        <v>13</v>
      </c>
      <c r="D10" s="73" t="s">
        <v>165</v>
      </c>
      <c r="E10" s="68" t="s">
        <v>166</v>
      </c>
      <c r="F10" s="61" t="s">
        <v>323</v>
      </c>
      <c r="G10" s="13"/>
      <c r="H10" s="61" t="s">
        <v>183</v>
      </c>
      <c r="I10" s="34"/>
      <c r="J10" s="2" t="s">
        <v>8</v>
      </c>
      <c r="T10" s="9"/>
    </row>
    <row r="11" spans="1:20" s="35" customFormat="1" ht="20.399999999999999" x14ac:dyDescent="0.3">
      <c r="A11" s="10">
        <f>IF(J11&lt;&gt;"",COUNTA(J$1:J11),"")</f>
        <v>4</v>
      </c>
      <c r="B11" s="11" t="s">
        <v>14</v>
      </c>
      <c r="C11" s="61" t="s">
        <v>158</v>
      </c>
      <c r="D11" s="73" t="s">
        <v>163</v>
      </c>
      <c r="E11" s="66" t="s">
        <v>167</v>
      </c>
      <c r="F11" s="61" t="s">
        <v>323</v>
      </c>
      <c r="G11" s="13"/>
      <c r="H11" s="61" t="s">
        <v>184</v>
      </c>
      <c r="I11" s="34"/>
      <c r="J11" s="2" t="s">
        <v>8</v>
      </c>
      <c r="K11" s="35" t="s">
        <v>16</v>
      </c>
      <c r="T11" s="9"/>
    </row>
    <row r="12" spans="1:20" s="35" customFormat="1" ht="20.399999999999999" x14ac:dyDescent="0.3">
      <c r="A12" s="10">
        <f>IF(J12&lt;&gt;"",COUNTA(J$1:J12),"")</f>
        <v>5</v>
      </c>
      <c r="B12" s="11" t="s">
        <v>15</v>
      </c>
      <c r="C12" s="61" t="s">
        <v>162</v>
      </c>
      <c r="D12" s="73" t="s">
        <v>163</v>
      </c>
      <c r="E12" s="66" t="s">
        <v>169</v>
      </c>
      <c r="F12" s="61" t="s">
        <v>323</v>
      </c>
      <c r="G12" s="13"/>
      <c r="H12" s="61" t="s">
        <v>168</v>
      </c>
      <c r="I12" s="34"/>
      <c r="J12" s="2" t="s">
        <v>8</v>
      </c>
      <c r="K12" s="35" t="s">
        <v>16</v>
      </c>
      <c r="T12" s="9"/>
    </row>
    <row r="13" spans="1:20" s="35" customFormat="1" ht="20.399999999999999" x14ac:dyDescent="0.3">
      <c r="A13" s="10">
        <f>IF(J13&lt;&gt;"",COUNTA(J$1:J13),"")</f>
        <v>6</v>
      </c>
      <c r="B13" s="11" t="s">
        <v>17</v>
      </c>
      <c r="C13" s="61" t="s">
        <v>159</v>
      </c>
      <c r="D13" s="73" t="s">
        <v>172</v>
      </c>
      <c r="E13" s="66" t="s">
        <v>171</v>
      </c>
      <c r="F13" s="61" t="s">
        <v>323</v>
      </c>
      <c r="G13" s="13"/>
      <c r="H13" s="61" t="s">
        <v>170</v>
      </c>
      <c r="I13" s="34"/>
      <c r="J13" s="2" t="s">
        <v>8</v>
      </c>
      <c r="K13" s="35" t="s">
        <v>16</v>
      </c>
      <c r="T13" s="9"/>
    </row>
    <row r="14" spans="1:20" s="35" customFormat="1" ht="30.6" x14ac:dyDescent="0.3">
      <c r="A14" s="10">
        <f>IF(J14&lt;&gt;"",COUNTA(J$1:J14),"")</f>
        <v>7</v>
      </c>
      <c r="B14" s="11" t="s">
        <v>19</v>
      </c>
      <c r="C14" s="61" t="s">
        <v>20</v>
      </c>
      <c r="D14" s="73" t="s">
        <v>163</v>
      </c>
      <c r="E14" s="66" t="s">
        <v>186</v>
      </c>
      <c r="F14" s="61" t="s">
        <v>323</v>
      </c>
      <c r="G14" s="13"/>
      <c r="H14" s="61" t="s">
        <v>185</v>
      </c>
      <c r="I14" s="34"/>
      <c r="J14" s="2" t="s">
        <v>8</v>
      </c>
      <c r="K14" s="35" t="s">
        <v>16</v>
      </c>
      <c r="T14" s="9"/>
    </row>
    <row r="15" spans="1:20" s="35" customFormat="1" ht="14.4" x14ac:dyDescent="0.3">
      <c r="A15" s="10">
        <f>IF(J15&lt;&gt;"",COUNTA(J$1:J15),"")</f>
        <v>8</v>
      </c>
      <c r="B15" s="11" t="s">
        <v>21</v>
      </c>
      <c r="C15" s="61" t="s">
        <v>160</v>
      </c>
      <c r="D15" s="73" t="s">
        <v>18</v>
      </c>
      <c r="E15" s="69">
        <v>40</v>
      </c>
      <c r="F15" s="61" t="s">
        <v>323</v>
      </c>
      <c r="G15" s="13"/>
      <c r="H15" s="61" t="s">
        <v>16</v>
      </c>
      <c r="I15" s="34"/>
      <c r="J15" s="2" t="s">
        <v>8</v>
      </c>
      <c r="T15" s="9"/>
    </row>
    <row r="16" spans="1:20" s="35" customFormat="1" ht="20.399999999999999" x14ac:dyDescent="0.3">
      <c r="A16" s="10">
        <f>IF(J16&lt;&gt;"",COUNTA(J$1:J16),"")</f>
        <v>9</v>
      </c>
      <c r="B16" s="11" t="s">
        <v>22</v>
      </c>
      <c r="C16" s="61" t="s">
        <v>161</v>
      </c>
      <c r="D16" s="73" t="s">
        <v>163</v>
      </c>
      <c r="E16" s="68" t="s">
        <v>174</v>
      </c>
      <c r="F16" s="61" t="s">
        <v>323</v>
      </c>
      <c r="G16" s="13"/>
      <c r="H16" s="61" t="s">
        <v>173</v>
      </c>
      <c r="I16" s="34"/>
      <c r="J16" s="2" t="s">
        <v>8</v>
      </c>
      <c r="K16" s="35" t="s">
        <v>16</v>
      </c>
      <c r="T16" s="9"/>
    </row>
    <row r="17" spans="1:21" s="35" customFormat="1" ht="30.6" x14ac:dyDescent="0.3">
      <c r="A17" s="10">
        <f>IF(J17&lt;&gt;"",COUNTA(J$1:J17),"")</f>
        <v>10</v>
      </c>
      <c r="B17" s="11" t="s">
        <v>23</v>
      </c>
      <c r="C17" s="61" t="s">
        <v>175</v>
      </c>
      <c r="D17" s="73" t="s">
        <v>163</v>
      </c>
      <c r="E17" s="66" t="s">
        <v>176</v>
      </c>
      <c r="F17" s="61" t="s">
        <v>323</v>
      </c>
      <c r="G17" s="13"/>
      <c r="H17" s="61" t="s">
        <v>187</v>
      </c>
      <c r="I17" s="34"/>
      <c r="J17" s="2" t="s">
        <v>8</v>
      </c>
      <c r="T17" s="9"/>
    </row>
    <row r="18" spans="1:21" s="35" customFormat="1" ht="20.399999999999999" x14ac:dyDescent="0.3">
      <c r="A18" s="10">
        <f>IF(J18&lt;&gt;"",COUNTA(J$1:J18),"")</f>
        <v>11</v>
      </c>
      <c r="B18" s="11" t="s">
        <v>24</v>
      </c>
      <c r="C18" s="61" t="s">
        <v>25</v>
      </c>
      <c r="D18" s="73" t="s">
        <v>9</v>
      </c>
      <c r="E18" s="70">
        <v>0.54512000000000005</v>
      </c>
      <c r="F18" s="61" t="s">
        <v>323</v>
      </c>
      <c r="G18" s="13"/>
      <c r="H18" s="61" t="s">
        <v>177</v>
      </c>
      <c r="I18" s="34"/>
      <c r="J18" s="2" t="s">
        <v>8</v>
      </c>
      <c r="T18" s="9"/>
    </row>
    <row r="19" spans="1:21" s="35" customFormat="1" ht="20.399999999999999" x14ac:dyDescent="0.3">
      <c r="A19" s="10">
        <f>IF(J19&lt;&gt;"",COUNTA(J$1:J19),"")</f>
        <v>12</v>
      </c>
      <c r="B19" s="11" t="s">
        <v>26</v>
      </c>
      <c r="C19" s="61" t="s">
        <v>27</v>
      </c>
      <c r="D19" s="73" t="s">
        <v>9</v>
      </c>
      <c r="E19" s="67">
        <v>0.63500000000000001</v>
      </c>
      <c r="F19" s="61" t="s">
        <v>323</v>
      </c>
      <c r="G19" s="13"/>
      <c r="H19" s="61" t="s">
        <v>178</v>
      </c>
      <c r="I19" s="34"/>
      <c r="J19" s="2" t="s">
        <v>8</v>
      </c>
      <c r="T19" s="9"/>
    </row>
    <row r="20" spans="1:21" s="35" customFormat="1" ht="30.6" x14ac:dyDescent="0.3">
      <c r="A20" s="10">
        <f>IF(J20&lt;&gt;"",COUNTA(J$1:J20),"")</f>
        <v>13</v>
      </c>
      <c r="B20" s="11" t="s">
        <v>28</v>
      </c>
      <c r="C20" s="61" t="s">
        <v>29</v>
      </c>
      <c r="D20" s="73" t="s">
        <v>179</v>
      </c>
      <c r="E20" s="66" t="s">
        <v>189</v>
      </c>
      <c r="F20" s="61" t="s">
        <v>323</v>
      </c>
      <c r="G20" s="13"/>
      <c r="H20" s="61" t="s">
        <v>188</v>
      </c>
      <c r="I20" s="34"/>
      <c r="J20" s="2" t="s">
        <v>8</v>
      </c>
      <c r="K20" s="35" t="s">
        <v>16</v>
      </c>
      <c r="T20" s="9"/>
    </row>
    <row r="21" spans="1:21" s="35" customFormat="1" ht="14.4" x14ac:dyDescent="0.3">
      <c r="A21" s="52" t="s">
        <v>150</v>
      </c>
      <c r="B21" s="52"/>
      <c r="C21" s="52"/>
      <c r="D21" s="52"/>
      <c r="E21" s="52"/>
      <c r="F21" s="52"/>
      <c r="G21" s="52"/>
      <c r="H21" s="52"/>
      <c r="I21" s="34"/>
      <c r="T21" s="9" t="s">
        <v>31</v>
      </c>
    </row>
    <row r="22" spans="1:21" s="35" customFormat="1" ht="14.4" x14ac:dyDescent="0.3">
      <c r="A22" s="54" t="s">
        <v>32</v>
      </c>
      <c r="B22" s="54"/>
      <c r="C22" s="54"/>
      <c r="D22" s="54"/>
      <c r="E22" s="54"/>
      <c r="F22" s="54"/>
      <c r="G22" s="54"/>
      <c r="H22" s="54"/>
      <c r="I22" s="34"/>
      <c r="T22" s="9"/>
      <c r="U22" s="14" t="s">
        <v>32</v>
      </c>
    </row>
    <row r="23" spans="1:21" s="35" customFormat="1" ht="40.799999999999997" x14ac:dyDescent="0.3">
      <c r="A23" s="10">
        <f>IF(J23&lt;&gt;"",COUNTA(J$1:J23),"")</f>
        <v>14</v>
      </c>
      <c r="B23" s="11" t="s">
        <v>33</v>
      </c>
      <c r="C23" s="61" t="s">
        <v>203</v>
      </c>
      <c r="D23" s="73" t="s">
        <v>7</v>
      </c>
      <c r="E23" s="66">
        <v>8835</v>
      </c>
      <c r="F23" s="61" t="s">
        <v>205</v>
      </c>
      <c r="G23" s="13"/>
      <c r="H23" s="61" t="s">
        <v>207</v>
      </c>
      <c r="I23" s="34"/>
      <c r="J23" s="2" t="s">
        <v>8</v>
      </c>
      <c r="T23" s="9"/>
      <c r="U23" s="14"/>
    </row>
    <row r="24" spans="1:21" s="35" customFormat="1" ht="20.399999999999999" x14ac:dyDescent="0.3">
      <c r="A24" s="10">
        <f>IF(J24&lt;&gt;"",COUNTA(J$1:J24),"")</f>
        <v>15</v>
      </c>
      <c r="B24" s="11" t="s">
        <v>34</v>
      </c>
      <c r="C24" s="61" t="s">
        <v>204</v>
      </c>
      <c r="D24" s="73" t="s">
        <v>7</v>
      </c>
      <c r="E24" s="66">
        <v>8835</v>
      </c>
      <c r="F24" s="61" t="s">
        <v>206</v>
      </c>
      <c r="G24" s="13"/>
      <c r="H24" s="61" t="s">
        <v>208</v>
      </c>
      <c r="I24" s="34"/>
      <c r="J24" s="2" t="s">
        <v>8</v>
      </c>
      <c r="T24" s="9"/>
      <c r="U24" s="14"/>
    </row>
    <row r="25" spans="1:21" s="35" customFormat="1" ht="40.799999999999997" x14ac:dyDescent="0.3">
      <c r="A25" s="10">
        <f>IF(J25&lt;&gt;"",COUNTA(J$1:J25),"")</f>
        <v>16</v>
      </c>
      <c r="B25" s="11" t="s">
        <v>35</v>
      </c>
      <c r="C25" s="61" t="s">
        <v>209</v>
      </c>
      <c r="D25" s="73" t="s">
        <v>210</v>
      </c>
      <c r="E25" s="68" t="s">
        <v>211</v>
      </c>
      <c r="F25" s="61" t="s">
        <v>206</v>
      </c>
      <c r="G25" s="13"/>
      <c r="H25" s="61" t="s">
        <v>212</v>
      </c>
      <c r="I25" s="34"/>
      <c r="J25" s="2" t="s">
        <v>8</v>
      </c>
      <c r="T25" s="9"/>
      <c r="U25" s="14"/>
    </row>
    <row r="26" spans="1:21" s="35" customFormat="1" ht="20.399999999999999" x14ac:dyDescent="0.3">
      <c r="A26" s="10">
        <f>IF(J26&lt;&gt;"",COUNTA(J$1:J26),"")</f>
        <v>17</v>
      </c>
      <c r="B26" s="11" t="s">
        <v>37</v>
      </c>
      <c r="C26" s="61" t="s">
        <v>213</v>
      </c>
      <c r="D26" s="73" t="s">
        <v>18</v>
      </c>
      <c r="E26" s="66">
        <v>8380</v>
      </c>
      <c r="F26" s="61" t="s">
        <v>206</v>
      </c>
      <c r="G26" s="13"/>
      <c r="H26" s="61" t="s">
        <v>325</v>
      </c>
      <c r="I26" s="42"/>
      <c r="J26" s="2" t="s">
        <v>8</v>
      </c>
      <c r="T26" s="9"/>
      <c r="U26" s="14"/>
    </row>
    <row r="27" spans="1:21" s="35" customFormat="1" ht="20.399999999999999" x14ac:dyDescent="0.3">
      <c r="A27" s="10">
        <f>IF(J27&lt;&gt;"",COUNTA(J$1:J27),"")</f>
        <v>18</v>
      </c>
      <c r="B27" s="11" t="s">
        <v>38</v>
      </c>
      <c r="C27" s="61" t="s">
        <v>214</v>
      </c>
      <c r="D27" s="73" t="s">
        <v>7</v>
      </c>
      <c r="E27" s="66">
        <v>8835</v>
      </c>
      <c r="F27" s="61" t="s">
        <v>206</v>
      </c>
      <c r="G27" s="13"/>
      <c r="H27" s="61" t="s">
        <v>215</v>
      </c>
      <c r="I27" s="34"/>
      <c r="J27" s="2" t="s">
        <v>8</v>
      </c>
      <c r="T27" s="9"/>
      <c r="U27" s="14"/>
    </row>
    <row r="28" spans="1:21" s="35" customFormat="1" ht="30.6" x14ac:dyDescent="0.3">
      <c r="A28" s="10">
        <f>IF(J28&lt;&gt;"",COUNTA(J$1:J28),"")</f>
        <v>19</v>
      </c>
      <c r="B28" s="11" t="s">
        <v>39</v>
      </c>
      <c r="C28" s="61" t="s">
        <v>40</v>
      </c>
      <c r="D28" s="73" t="s">
        <v>18</v>
      </c>
      <c r="E28" s="66">
        <v>9105</v>
      </c>
      <c r="F28" s="61" t="s">
        <v>206</v>
      </c>
      <c r="G28" s="13"/>
      <c r="H28" s="61" t="s">
        <v>326</v>
      </c>
      <c r="I28" s="42"/>
      <c r="J28" s="2" t="s">
        <v>8</v>
      </c>
      <c r="T28" s="9"/>
      <c r="U28" s="14"/>
    </row>
    <row r="29" spans="1:21" s="35" customFormat="1" ht="14.4" x14ac:dyDescent="0.3">
      <c r="A29" s="54" t="s">
        <v>41</v>
      </c>
      <c r="B29" s="54"/>
      <c r="C29" s="54"/>
      <c r="D29" s="54"/>
      <c r="E29" s="54"/>
      <c r="F29" s="54"/>
      <c r="G29" s="54"/>
      <c r="H29" s="54"/>
      <c r="I29" s="34"/>
      <c r="T29" s="9"/>
      <c r="U29" s="14" t="s">
        <v>41</v>
      </c>
    </row>
    <row r="30" spans="1:21" s="35" customFormat="1" ht="20.399999999999999" x14ac:dyDescent="0.3">
      <c r="A30" s="10">
        <f>IF(J30&lt;&gt;"",COUNTA(J$1:J30),"")</f>
        <v>20</v>
      </c>
      <c r="B30" s="11" t="s">
        <v>42</v>
      </c>
      <c r="C30" s="61" t="s">
        <v>229</v>
      </c>
      <c r="D30" s="73" t="s">
        <v>7</v>
      </c>
      <c r="E30" s="66">
        <v>941</v>
      </c>
      <c r="F30" s="61" t="s">
        <v>206</v>
      </c>
      <c r="G30" s="13"/>
      <c r="H30" s="61" t="s">
        <v>230</v>
      </c>
      <c r="I30" s="34"/>
      <c r="J30" s="2" t="s">
        <v>8</v>
      </c>
      <c r="T30" s="9"/>
      <c r="U30" s="14"/>
    </row>
    <row r="31" spans="1:21" s="35" customFormat="1" ht="20.399999999999999" x14ac:dyDescent="0.3">
      <c r="A31" s="10">
        <f>IF(J31&lt;&gt;"",COUNTA(J$1:J31),"")</f>
        <v>21</v>
      </c>
      <c r="B31" s="11" t="s">
        <v>43</v>
      </c>
      <c r="C31" s="61" t="s">
        <v>44</v>
      </c>
      <c r="D31" s="73" t="s">
        <v>7</v>
      </c>
      <c r="E31" s="66">
        <v>941</v>
      </c>
      <c r="F31" s="61" t="s">
        <v>206</v>
      </c>
      <c r="G31" s="13"/>
      <c r="H31" s="61" t="s">
        <v>231</v>
      </c>
      <c r="I31" s="34"/>
      <c r="J31" s="2" t="s">
        <v>8</v>
      </c>
      <c r="T31" s="9"/>
      <c r="U31" s="14"/>
    </row>
    <row r="32" spans="1:21" s="35" customFormat="1" ht="20.399999999999999" x14ac:dyDescent="0.3">
      <c r="A32" s="10">
        <f>IF(J32&lt;&gt;"",COUNTA(J$1:J32),"")</f>
        <v>22</v>
      </c>
      <c r="B32" s="11" t="s">
        <v>45</v>
      </c>
      <c r="C32" s="61" t="s">
        <v>209</v>
      </c>
      <c r="D32" s="73" t="s">
        <v>210</v>
      </c>
      <c r="E32" s="68" t="s">
        <v>233</v>
      </c>
      <c r="F32" s="61" t="s">
        <v>206</v>
      </c>
      <c r="G32" s="13"/>
      <c r="H32" s="61" t="s">
        <v>232</v>
      </c>
      <c r="I32" s="34"/>
      <c r="J32" s="2" t="s">
        <v>8</v>
      </c>
      <c r="T32" s="9"/>
      <c r="U32" s="14"/>
    </row>
    <row r="33" spans="1:21" s="35" customFormat="1" ht="40.5" customHeight="1" x14ac:dyDescent="0.3">
      <c r="A33" s="10">
        <f>IF(J33&lt;&gt;"",COUNTA(J$1:J33),"")</f>
        <v>23</v>
      </c>
      <c r="B33" s="11" t="s">
        <v>46</v>
      </c>
      <c r="C33" s="61" t="s">
        <v>213</v>
      </c>
      <c r="D33" s="73" t="s">
        <v>18</v>
      </c>
      <c r="E33" s="66">
        <v>1220</v>
      </c>
      <c r="F33" s="61" t="s">
        <v>206</v>
      </c>
      <c r="G33" s="13"/>
      <c r="H33" s="61" t="s">
        <v>327</v>
      </c>
      <c r="I33" s="42"/>
      <c r="J33" s="2" t="s">
        <v>8</v>
      </c>
      <c r="T33" s="9"/>
      <c r="U33" s="14"/>
    </row>
    <row r="34" spans="1:21" s="35" customFormat="1" ht="20.399999999999999" x14ac:dyDescent="0.3">
      <c r="A34" s="10">
        <f>IF(J34&lt;&gt;"",COUNTA(J$1:J34),"")</f>
        <v>24</v>
      </c>
      <c r="B34" s="11" t="s">
        <v>47</v>
      </c>
      <c r="C34" s="61" t="s">
        <v>214</v>
      </c>
      <c r="D34" s="73" t="s">
        <v>7</v>
      </c>
      <c r="E34" s="66">
        <v>941</v>
      </c>
      <c r="F34" s="61" t="s">
        <v>206</v>
      </c>
      <c r="G34" s="13"/>
      <c r="H34" s="61" t="s">
        <v>234</v>
      </c>
      <c r="I34" s="34"/>
      <c r="J34" s="2" t="s">
        <v>8</v>
      </c>
      <c r="T34" s="9"/>
      <c r="U34" s="14"/>
    </row>
    <row r="35" spans="1:21" s="35" customFormat="1" ht="30.6" x14ac:dyDescent="0.3">
      <c r="A35" s="10">
        <f>IF(J35&lt;&gt;"",COUNTA(J$1:J35),"")</f>
        <v>25</v>
      </c>
      <c r="B35" s="11" t="s">
        <v>48</v>
      </c>
      <c r="C35" s="61" t="s">
        <v>40</v>
      </c>
      <c r="D35" s="73" t="s">
        <v>18</v>
      </c>
      <c r="E35" s="66">
        <v>1325</v>
      </c>
      <c r="F35" s="61" t="s">
        <v>206</v>
      </c>
      <c r="G35" s="13"/>
      <c r="H35" s="61" t="s">
        <v>328</v>
      </c>
      <c r="I35" s="42"/>
      <c r="J35" s="2" t="s">
        <v>8</v>
      </c>
      <c r="T35" s="9"/>
      <c r="U35" s="14"/>
    </row>
    <row r="36" spans="1:21" s="35" customFormat="1" ht="14.4" x14ac:dyDescent="0.3">
      <c r="A36" s="54" t="s">
        <v>49</v>
      </c>
      <c r="B36" s="54"/>
      <c r="C36" s="54"/>
      <c r="D36" s="54"/>
      <c r="E36" s="54"/>
      <c r="F36" s="54"/>
      <c r="G36" s="54"/>
      <c r="H36" s="54"/>
      <c r="I36" s="34"/>
      <c r="T36" s="9"/>
      <c r="U36" s="14" t="s">
        <v>49</v>
      </c>
    </row>
    <row r="37" spans="1:21" s="35" customFormat="1" ht="40.799999999999997" x14ac:dyDescent="0.3">
      <c r="A37" s="10">
        <f>IF(J37&lt;&gt;"",COUNTA(J$1:J37),"")</f>
        <v>26</v>
      </c>
      <c r="B37" s="11" t="s">
        <v>50</v>
      </c>
      <c r="C37" s="61" t="s">
        <v>220</v>
      </c>
      <c r="D37" s="73" t="s">
        <v>210</v>
      </c>
      <c r="E37" s="71" t="s">
        <v>218</v>
      </c>
      <c r="F37" s="61" t="s">
        <v>206</v>
      </c>
      <c r="G37" s="13"/>
      <c r="H37" s="61" t="s">
        <v>217</v>
      </c>
      <c r="I37" s="34"/>
      <c r="J37" s="2" t="s">
        <v>8</v>
      </c>
      <c r="T37" s="9"/>
      <c r="U37" s="14"/>
    </row>
    <row r="38" spans="1:21" s="35" customFormat="1" ht="40.799999999999997" x14ac:dyDescent="0.3">
      <c r="A38" s="10">
        <f>IF(J38&lt;&gt;"",COUNTA(J$1:J38),"")</f>
        <v>27</v>
      </c>
      <c r="B38" s="11" t="s">
        <v>51</v>
      </c>
      <c r="C38" s="61" t="s">
        <v>221</v>
      </c>
      <c r="D38" s="73" t="s">
        <v>210</v>
      </c>
      <c r="E38" s="71" t="s">
        <v>219</v>
      </c>
      <c r="F38" s="61" t="s">
        <v>206</v>
      </c>
      <c r="G38" s="13"/>
      <c r="H38" s="61" t="s">
        <v>216</v>
      </c>
      <c r="I38" s="34"/>
      <c r="J38" s="2" t="s">
        <v>8</v>
      </c>
      <c r="T38" s="9"/>
      <c r="U38" s="14"/>
    </row>
    <row r="39" spans="1:21" s="35" customFormat="1" ht="14.4" x14ac:dyDescent="0.3">
      <c r="A39" s="54" t="s">
        <v>52</v>
      </c>
      <c r="B39" s="54"/>
      <c r="C39" s="54"/>
      <c r="D39" s="54"/>
      <c r="E39" s="54"/>
      <c r="F39" s="54"/>
      <c r="G39" s="54"/>
      <c r="H39" s="54"/>
      <c r="I39" s="34"/>
      <c r="T39" s="9"/>
      <c r="U39" s="14" t="s">
        <v>52</v>
      </c>
    </row>
    <row r="40" spans="1:21" s="35" customFormat="1" ht="40.799999999999997" x14ac:dyDescent="0.3">
      <c r="A40" s="10">
        <f>IF(J40&lt;&gt;"",COUNTA(J$1:J40),"")</f>
        <v>28</v>
      </c>
      <c r="B40" s="11" t="s">
        <v>53</v>
      </c>
      <c r="C40" s="61" t="s">
        <v>227</v>
      </c>
      <c r="D40" s="73" t="s">
        <v>7</v>
      </c>
      <c r="E40" s="66">
        <v>474</v>
      </c>
      <c r="F40" s="61" t="s">
        <v>206</v>
      </c>
      <c r="G40" s="13"/>
      <c r="H40" s="61" t="s">
        <v>228</v>
      </c>
      <c r="I40" s="34"/>
      <c r="J40" s="2" t="s">
        <v>8</v>
      </c>
      <c r="T40" s="9"/>
      <c r="U40" s="14"/>
    </row>
    <row r="41" spans="1:21" s="35" customFormat="1" ht="14.4" x14ac:dyDescent="0.3">
      <c r="A41" s="54" t="s">
        <v>54</v>
      </c>
      <c r="B41" s="54"/>
      <c r="C41" s="54"/>
      <c r="D41" s="54"/>
      <c r="E41" s="54"/>
      <c r="F41" s="54"/>
      <c r="G41" s="54"/>
      <c r="H41" s="54"/>
      <c r="I41" s="34"/>
      <c r="T41" s="9"/>
      <c r="U41" s="14" t="s">
        <v>54</v>
      </c>
    </row>
    <row r="42" spans="1:21" s="35" customFormat="1" ht="20.399999999999999" x14ac:dyDescent="0.3">
      <c r="A42" s="10">
        <f>IF(J42&lt;&gt;"",COUNTA(J$1:J42),"")</f>
        <v>29</v>
      </c>
      <c r="B42" s="11" t="s">
        <v>55</v>
      </c>
      <c r="C42" s="61" t="s">
        <v>222</v>
      </c>
      <c r="D42" s="73" t="s">
        <v>223</v>
      </c>
      <c r="E42" s="66" t="s">
        <v>224</v>
      </c>
      <c r="F42" s="61" t="s">
        <v>225</v>
      </c>
      <c r="G42" s="27"/>
      <c r="H42" s="61" t="s">
        <v>226</v>
      </c>
      <c r="I42" s="34"/>
      <c r="J42" s="2" t="s">
        <v>8</v>
      </c>
      <c r="T42" s="9"/>
      <c r="U42" s="14"/>
    </row>
    <row r="43" spans="1:21" s="35" customFormat="1" ht="14.4" x14ac:dyDescent="0.3">
      <c r="A43" s="52" t="s">
        <v>151</v>
      </c>
      <c r="B43" s="52"/>
      <c r="C43" s="52"/>
      <c r="D43" s="52"/>
      <c r="E43" s="52"/>
      <c r="F43" s="52"/>
      <c r="G43" s="52"/>
      <c r="H43" s="52"/>
      <c r="I43" s="34"/>
      <c r="T43" s="9" t="s">
        <v>56</v>
      </c>
      <c r="U43" s="14"/>
    </row>
    <row r="44" spans="1:21" s="35" customFormat="1" ht="14.4" x14ac:dyDescent="0.3">
      <c r="A44" s="54" t="s">
        <v>57</v>
      </c>
      <c r="B44" s="54"/>
      <c r="C44" s="54"/>
      <c r="D44" s="54"/>
      <c r="E44" s="54"/>
      <c r="F44" s="54"/>
      <c r="G44" s="54"/>
      <c r="H44" s="54"/>
      <c r="I44" s="34"/>
      <c r="T44" s="9"/>
      <c r="U44" s="14" t="s">
        <v>57</v>
      </c>
    </row>
    <row r="45" spans="1:21" s="35" customFormat="1" ht="61.2" x14ac:dyDescent="0.3">
      <c r="A45" s="10">
        <f>IF(J45&lt;&gt;"",COUNTA(J$1:J45),"")</f>
        <v>30</v>
      </c>
      <c r="B45" s="11" t="s">
        <v>58</v>
      </c>
      <c r="C45" s="61" t="s">
        <v>235</v>
      </c>
      <c r="D45" s="73" t="s">
        <v>30</v>
      </c>
      <c r="E45" s="66">
        <v>328</v>
      </c>
      <c r="F45" s="61" t="s">
        <v>236</v>
      </c>
      <c r="G45" s="27"/>
      <c r="H45" s="61" t="s">
        <v>237</v>
      </c>
      <c r="I45" s="34"/>
      <c r="J45" s="2" t="s">
        <v>8</v>
      </c>
      <c r="T45" s="9"/>
      <c r="U45" s="14"/>
    </row>
    <row r="46" spans="1:21" s="35" customFormat="1" ht="30.6" x14ac:dyDescent="0.3">
      <c r="A46" s="10">
        <f>IF(J46&lt;&gt;"",COUNTA(J$1:J46),"")</f>
        <v>31</v>
      </c>
      <c r="B46" s="11" t="s">
        <v>59</v>
      </c>
      <c r="C46" s="61" t="s">
        <v>36</v>
      </c>
      <c r="D46" s="73" t="s">
        <v>238</v>
      </c>
      <c r="E46" s="68" t="s">
        <v>239</v>
      </c>
      <c r="F46" s="61" t="s">
        <v>236</v>
      </c>
      <c r="G46" s="27"/>
      <c r="H46" s="61" t="s">
        <v>243</v>
      </c>
      <c r="I46" s="34"/>
      <c r="J46" s="2" t="s">
        <v>8</v>
      </c>
      <c r="T46" s="9"/>
      <c r="U46" s="14"/>
    </row>
    <row r="47" spans="1:21" s="35" customFormat="1" ht="30.6" x14ac:dyDescent="0.3">
      <c r="A47" s="10">
        <f>IF(J47&lt;&gt;"",COUNTA(J$1:J47),"")</f>
        <v>32</v>
      </c>
      <c r="B47" s="11" t="s">
        <v>60</v>
      </c>
      <c r="C47" s="61" t="s">
        <v>240</v>
      </c>
      <c r="D47" s="73" t="s">
        <v>241</v>
      </c>
      <c r="E47" s="66" t="s">
        <v>242</v>
      </c>
      <c r="F47" s="61" t="s">
        <v>236</v>
      </c>
      <c r="G47" s="27"/>
      <c r="H47" s="61" t="s">
        <v>190</v>
      </c>
      <c r="I47" s="34"/>
      <c r="J47" s="2" t="s">
        <v>8</v>
      </c>
      <c r="T47" s="9"/>
      <c r="U47" s="14"/>
    </row>
    <row r="48" spans="1:21" s="35" customFormat="1" ht="14.4" x14ac:dyDescent="0.3">
      <c r="A48" s="54" t="s">
        <v>61</v>
      </c>
      <c r="B48" s="54"/>
      <c r="C48" s="54"/>
      <c r="D48" s="54"/>
      <c r="E48" s="54"/>
      <c r="F48" s="54"/>
      <c r="G48" s="54"/>
      <c r="H48" s="54"/>
      <c r="I48" s="34"/>
      <c r="T48" s="9"/>
      <c r="U48" s="14" t="s">
        <v>61</v>
      </c>
    </row>
    <row r="49" spans="1:21" s="35" customFormat="1" ht="51" x14ac:dyDescent="0.3">
      <c r="A49" s="10">
        <f>IF(J49&lt;&gt;"",COUNTA(J$1:J49),"")</f>
        <v>33</v>
      </c>
      <c r="B49" s="11" t="s">
        <v>62</v>
      </c>
      <c r="C49" s="61" t="s">
        <v>245</v>
      </c>
      <c r="D49" s="73" t="s">
        <v>7</v>
      </c>
      <c r="E49" s="66">
        <v>527.41</v>
      </c>
      <c r="F49" s="61" t="s">
        <v>236</v>
      </c>
      <c r="G49" s="13"/>
      <c r="H49" s="61" t="s">
        <v>244</v>
      </c>
      <c r="I49" s="34"/>
      <c r="J49" s="2" t="s">
        <v>8</v>
      </c>
      <c r="T49" s="9"/>
      <c r="U49" s="14"/>
    </row>
    <row r="50" spans="1:21" s="35" customFormat="1" ht="30.6" x14ac:dyDescent="0.3">
      <c r="A50" s="10">
        <f>IF(J50&lt;&gt;"",COUNTA(J$1:J50),"")</f>
        <v>34</v>
      </c>
      <c r="B50" s="11" t="s">
        <v>63</v>
      </c>
      <c r="C50" s="61" t="s">
        <v>36</v>
      </c>
      <c r="D50" s="73" t="s">
        <v>238</v>
      </c>
      <c r="E50" s="68" t="s">
        <v>246</v>
      </c>
      <c r="F50" s="61" t="s">
        <v>236</v>
      </c>
      <c r="G50" s="13"/>
      <c r="H50" s="61" t="s">
        <v>247</v>
      </c>
      <c r="I50" s="34"/>
      <c r="J50" s="2" t="s">
        <v>8</v>
      </c>
      <c r="T50" s="9"/>
      <c r="U50" s="14"/>
    </row>
    <row r="51" spans="1:21" s="35" customFormat="1" ht="14.4" customHeight="1" x14ac:dyDescent="0.3">
      <c r="A51" s="46" t="s">
        <v>256</v>
      </c>
      <c r="B51" s="47"/>
      <c r="C51" s="47"/>
      <c r="D51" s="47"/>
      <c r="E51" s="47"/>
      <c r="F51" s="47"/>
      <c r="G51" s="47"/>
      <c r="H51" s="48"/>
      <c r="I51" s="34"/>
      <c r="T51" s="9"/>
      <c r="U51" s="14" t="s">
        <v>64</v>
      </c>
    </row>
    <row r="52" spans="1:21" s="35" customFormat="1" ht="40.799999999999997" x14ac:dyDescent="0.3">
      <c r="A52" s="36">
        <f>IF(J52&lt;&gt;"",COUNTA(J$1:J52),"")</f>
        <v>35</v>
      </c>
      <c r="B52" s="37" t="s">
        <v>65</v>
      </c>
      <c r="C52" s="61" t="s">
        <v>257</v>
      </c>
      <c r="D52" s="73" t="s">
        <v>241</v>
      </c>
      <c r="E52" s="66" t="s">
        <v>264</v>
      </c>
      <c r="F52" s="61" t="s">
        <v>258</v>
      </c>
      <c r="G52" s="27"/>
      <c r="H52" s="61" t="s">
        <v>265</v>
      </c>
      <c r="I52" s="34"/>
      <c r="J52" s="28" t="s">
        <v>8</v>
      </c>
      <c r="T52" s="29"/>
      <c r="U52" s="30"/>
    </row>
    <row r="53" spans="1:21" s="35" customFormat="1" ht="30.6" x14ac:dyDescent="0.3">
      <c r="A53" s="36">
        <f>IF(J53&lt;&gt;"",COUNTA(J$1:J53),"")</f>
        <v>36</v>
      </c>
      <c r="B53" s="37" t="s">
        <v>259</v>
      </c>
      <c r="C53" s="61" t="s">
        <v>260</v>
      </c>
      <c r="D53" s="73" t="s">
        <v>30</v>
      </c>
      <c r="E53" s="66">
        <v>31.6</v>
      </c>
      <c r="F53" s="61" t="s">
        <v>258</v>
      </c>
      <c r="G53" s="27"/>
      <c r="H53" s="61" t="s">
        <v>266</v>
      </c>
      <c r="I53" s="34"/>
      <c r="J53" s="28" t="s">
        <v>8</v>
      </c>
      <c r="T53" s="29"/>
      <c r="U53" s="30"/>
    </row>
    <row r="54" spans="1:21" s="35" customFormat="1" ht="63" customHeight="1" x14ac:dyDescent="0.3">
      <c r="A54" s="36">
        <f>IF(J54&lt;&gt;"",COUNTA(J$1:J54),"")</f>
        <v>37</v>
      </c>
      <c r="B54" s="37" t="s">
        <v>259</v>
      </c>
      <c r="C54" s="61" t="s">
        <v>261</v>
      </c>
      <c r="D54" s="73" t="s">
        <v>30</v>
      </c>
      <c r="E54" s="66">
        <v>31.6</v>
      </c>
      <c r="F54" s="61" t="s">
        <v>258</v>
      </c>
      <c r="G54" s="27"/>
      <c r="H54" s="61" t="s">
        <v>324</v>
      </c>
      <c r="I54" s="34"/>
      <c r="J54" s="28" t="s">
        <v>8</v>
      </c>
      <c r="T54" s="29"/>
      <c r="U54" s="30"/>
    </row>
    <row r="55" spans="1:21" s="35" customFormat="1" ht="30.6" x14ac:dyDescent="0.3">
      <c r="A55" s="36">
        <f>IF(J55&lt;&gt;"",COUNTA(J$1:J55),"")</f>
        <v>38</v>
      </c>
      <c r="B55" s="37" t="s">
        <v>63</v>
      </c>
      <c r="C55" s="61" t="s">
        <v>36</v>
      </c>
      <c r="D55" s="73" t="s">
        <v>238</v>
      </c>
      <c r="E55" s="66" t="s">
        <v>263</v>
      </c>
      <c r="F55" s="61" t="s">
        <v>258</v>
      </c>
      <c r="G55" s="27"/>
      <c r="H55" s="61" t="s">
        <v>267</v>
      </c>
      <c r="I55" s="34"/>
      <c r="J55" s="28" t="s">
        <v>8</v>
      </c>
      <c r="T55" s="29"/>
      <c r="U55" s="30"/>
    </row>
    <row r="56" spans="1:21" s="41" customFormat="1" ht="90.6" customHeight="1" x14ac:dyDescent="0.3">
      <c r="A56" s="38">
        <f>IF(J56&lt;&gt;"",COUNTA(J$1:J56),"")</f>
        <v>39</v>
      </c>
      <c r="B56" s="39" t="s">
        <v>262</v>
      </c>
      <c r="C56" s="61" t="s">
        <v>213</v>
      </c>
      <c r="D56" s="73" t="s">
        <v>18</v>
      </c>
      <c r="E56" s="66">
        <v>62</v>
      </c>
      <c r="F56" s="61" t="s">
        <v>258</v>
      </c>
      <c r="G56" s="40"/>
      <c r="H56" s="61" t="s">
        <v>338</v>
      </c>
      <c r="I56" s="34"/>
      <c r="J56" s="31" t="s">
        <v>8</v>
      </c>
      <c r="T56" s="32"/>
      <c r="U56" s="33"/>
    </row>
    <row r="57" spans="1:21" s="35" customFormat="1" ht="14.4" x14ac:dyDescent="0.3">
      <c r="A57" s="52" t="s">
        <v>152</v>
      </c>
      <c r="B57" s="52"/>
      <c r="C57" s="52"/>
      <c r="D57" s="52"/>
      <c r="E57" s="52"/>
      <c r="F57" s="52"/>
      <c r="G57" s="52"/>
      <c r="H57" s="52"/>
      <c r="I57" s="34"/>
      <c r="T57" s="9" t="s">
        <v>66</v>
      </c>
      <c r="U57" s="14"/>
    </row>
    <row r="58" spans="1:21" s="35" customFormat="1" ht="40.799999999999997" x14ac:dyDescent="0.3">
      <c r="A58" s="10">
        <f>IF(J58&lt;&gt;"",COUNTA(J$1:J58),"")</f>
        <v>40</v>
      </c>
      <c r="B58" s="11" t="s">
        <v>67</v>
      </c>
      <c r="C58" s="61" t="s">
        <v>283</v>
      </c>
      <c r="D58" s="73" t="s">
        <v>68</v>
      </c>
      <c r="E58" s="66">
        <v>3230</v>
      </c>
      <c r="F58" s="61" t="s">
        <v>303</v>
      </c>
      <c r="G58" s="13"/>
      <c r="H58" s="61"/>
      <c r="I58" s="34"/>
      <c r="J58" s="2" t="s">
        <v>8</v>
      </c>
      <c r="T58" s="9"/>
      <c r="U58" s="14"/>
    </row>
    <row r="59" spans="1:21" s="35" customFormat="1" ht="40.799999999999997" x14ac:dyDescent="0.3">
      <c r="A59" s="10">
        <f>IF(J59&lt;&gt;"",COUNTA(J$1:J59),"")</f>
        <v>41</v>
      </c>
      <c r="B59" s="11" t="s">
        <v>69</v>
      </c>
      <c r="C59" s="61" t="s">
        <v>70</v>
      </c>
      <c r="D59" s="73" t="s">
        <v>18</v>
      </c>
      <c r="E59" s="66">
        <v>3230</v>
      </c>
      <c r="F59" s="61" t="s">
        <v>303</v>
      </c>
      <c r="G59" s="13"/>
      <c r="H59" s="61" t="s">
        <v>284</v>
      </c>
      <c r="I59" s="34"/>
      <c r="J59" s="2" t="s">
        <v>8</v>
      </c>
      <c r="T59" s="9"/>
      <c r="U59" s="14"/>
    </row>
    <row r="60" spans="1:21" s="35" customFormat="1" ht="30.6" x14ac:dyDescent="0.3">
      <c r="A60" s="10">
        <f>IF(J60&lt;&gt;"",COUNTA(J$1:J60),"")</f>
        <v>42</v>
      </c>
      <c r="B60" s="11" t="s">
        <v>71</v>
      </c>
      <c r="C60" s="61" t="s">
        <v>285</v>
      </c>
      <c r="D60" s="73" t="s">
        <v>286</v>
      </c>
      <c r="E60" s="66" t="s">
        <v>287</v>
      </c>
      <c r="F60" s="61" t="s">
        <v>303</v>
      </c>
      <c r="G60" s="13"/>
      <c r="H60" s="61" t="s">
        <v>288</v>
      </c>
      <c r="I60" s="34"/>
      <c r="J60" s="2" t="s">
        <v>8</v>
      </c>
      <c r="T60" s="9"/>
      <c r="U60" s="14"/>
    </row>
    <row r="61" spans="1:21" s="35" customFormat="1" ht="40.799999999999997" x14ac:dyDescent="0.3">
      <c r="A61" s="10">
        <f>IF(J61&lt;&gt;"",COUNTA(J$1:J61),"")</f>
        <v>43</v>
      </c>
      <c r="B61" s="11" t="s">
        <v>72</v>
      </c>
      <c r="C61" s="61" t="s">
        <v>289</v>
      </c>
      <c r="D61" s="73" t="s">
        <v>11</v>
      </c>
      <c r="E61" s="66">
        <v>110.58</v>
      </c>
      <c r="F61" s="61" t="s">
        <v>303</v>
      </c>
      <c r="G61" s="13"/>
      <c r="H61" s="61" t="s">
        <v>298</v>
      </c>
      <c r="I61" s="34"/>
      <c r="J61" s="2" t="s">
        <v>8</v>
      </c>
      <c r="K61" s="43"/>
      <c r="T61" s="9"/>
      <c r="U61" s="14"/>
    </row>
    <row r="62" spans="1:21" s="35" customFormat="1" ht="31.95" customHeight="1" x14ac:dyDescent="0.3">
      <c r="A62" s="10">
        <f>IF(J62&lt;&gt;"",COUNTA(J$1:J62),"")</f>
        <v>44</v>
      </c>
      <c r="B62" s="11" t="s">
        <v>73</v>
      </c>
      <c r="C62" s="61" t="s">
        <v>290</v>
      </c>
      <c r="D62" s="73" t="s">
        <v>11</v>
      </c>
      <c r="E62" s="68">
        <v>15.8</v>
      </c>
      <c r="F62" s="61" t="s">
        <v>303</v>
      </c>
      <c r="G62" s="13"/>
      <c r="H62" s="61" t="s">
        <v>299</v>
      </c>
      <c r="I62" s="34"/>
      <c r="J62" s="2" t="s">
        <v>8</v>
      </c>
      <c r="T62" s="9"/>
      <c r="U62" s="14"/>
    </row>
    <row r="63" spans="1:21" s="35" customFormat="1" ht="30.6" x14ac:dyDescent="0.3">
      <c r="A63" s="10">
        <f>IF(J63&lt;&gt;"",COUNTA(J$1:J63),"")</f>
        <v>45</v>
      </c>
      <c r="B63" s="11" t="s">
        <v>74</v>
      </c>
      <c r="C63" s="61" t="s">
        <v>291</v>
      </c>
      <c r="D63" s="73" t="s">
        <v>7</v>
      </c>
      <c r="E63" s="66">
        <v>48.56</v>
      </c>
      <c r="F63" s="61" t="s">
        <v>303</v>
      </c>
      <c r="G63" s="13"/>
      <c r="H63" s="61" t="s">
        <v>300</v>
      </c>
      <c r="I63" s="34"/>
      <c r="J63" s="2" t="s">
        <v>8</v>
      </c>
      <c r="T63" s="9"/>
      <c r="U63" s="14"/>
    </row>
    <row r="64" spans="1:21" s="35" customFormat="1" ht="61.2" x14ac:dyDescent="0.3">
      <c r="A64" s="10">
        <f>IF(J64&lt;&gt;"",COUNTA(J$1:J64),"")</f>
        <v>46</v>
      </c>
      <c r="B64" s="11" t="s">
        <v>75</v>
      </c>
      <c r="C64" s="61" t="s">
        <v>292</v>
      </c>
      <c r="D64" s="73" t="s">
        <v>210</v>
      </c>
      <c r="E64" s="66" t="s">
        <v>296</v>
      </c>
      <c r="F64" s="61" t="s">
        <v>303</v>
      </c>
      <c r="G64" s="13"/>
      <c r="H64" s="61" t="s">
        <v>339</v>
      </c>
      <c r="I64" s="34"/>
      <c r="J64" s="2" t="s">
        <v>8</v>
      </c>
      <c r="K64" s="12"/>
      <c r="T64" s="9"/>
      <c r="U64" s="14"/>
    </row>
    <row r="65" spans="1:21" s="35" customFormat="1" ht="20.399999999999999" x14ac:dyDescent="0.3">
      <c r="A65" s="10">
        <f>IF(J65&lt;&gt;"",COUNTA(J$1:J65),"")</f>
        <v>47</v>
      </c>
      <c r="B65" s="11" t="s">
        <v>76</v>
      </c>
      <c r="C65" s="61" t="s">
        <v>204</v>
      </c>
      <c r="D65" s="73" t="s">
        <v>7</v>
      </c>
      <c r="E65" s="66">
        <v>121</v>
      </c>
      <c r="F65" s="61" t="s">
        <v>303</v>
      </c>
      <c r="G65" s="13"/>
      <c r="H65" s="61" t="s">
        <v>297</v>
      </c>
      <c r="I65" s="34"/>
      <c r="J65" s="2" t="s">
        <v>8</v>
      </c>
      <c r="T65" s="9"/>
      <c r="U65" s="14"/>
    </row>
    <row r="66" spans="1:21" s="35" customFormat="1" ht="96" customHeight="1" x14ac:dyDescent="0.3">
      <c r="A66" s="10">
        <f>IF(J66&lt;&gt;"",COUNTA(J$1:J66),"")</f>
        <v>48</v>
      </c>
      <c r="B66" s="11" t="s">
        <v>77</v>
      </c>
      <c r="C66" s="61" t="s">
        <v>293</v>
      </c>
      <c r="D66" s="73" t="s">
        <v>30</v>
      </c>
      <c r="E66" s="66">
        <v>485</v>
      </c>
      <c r="F66" s="61" t="s">
        <v>303</v>
      </c>
      <c r="G66" s="13"/>
      <c r="H66" s="61" t="s">
        <v>340</v>
      </c>
      <c r="I66" s="34"/>
      <c r="J66" s="2" t="s">
        <v>8</v>
      </c>
      <c r="K66" s="12"/>
      <c r="T66" s="9"/>
      <c r="U66" s="14"/>
    </row>
    <row r="67" spans="1:21" s="35" customFormat="1" ht="61.2" x14ac:dyDescent="0.3">
      <c r="A67" s="10">
        <f>IF(J67&lt;&gt;"",COUNTA(J$1:J67),"")</f>
        <v>49</v>
      </c>
      <c r="B67" s="11" t="s">
        <v>78</v>
      </c>
      <c r="C67" s="61" t="s">
        <v>294</v>
      </c>
      <c r="D67" s="73" t="s">
        <v>30</v>
      </c>
      <c r="E67" s="66">
        <v>485</v>
      </c>
      <c r="F67" s="61" t="s">
        <v>303</v>
      </c>
      <c r="G67" s="13"/>
      <c r="H67" s="61" t="s">
        <v>341</v>
      </c>
      <c r="I67" s="34"/>
      <c r="J67" s="2" t="s">
        <v>8</v>
      </c>
      <c r="K67" s="74"/>
      <c r="T67" s="9"/>
      <c r="U67" s="14"/>
    </row>
    <row r="68" spans="1:21" s="35" customFormat="1" ht="144.75" customHeight="1" x14ac:dyDescent="0.3">
      <c r="A68" s="10">
        <f>IF(J68&lt;&gt;"",COUNTA(J$1:J68),"")</f>
        <v>50</v>
      </c>
      <c r="B68" s="11" t="s">
        <v>79</v>
      </c>
      <c r="C68" s="61" t="s">
        <v>295</v>
      </c>
      <c r="D68" s="73" t="s">
        <v>7</v>
      </c>
      <c r="E68" s="66">
        <v>570</v>
      </c>
      <c r="F68" s="61" t="s">
        <v>303</v>
      </c>
      <c r="G68" s="13"/>
      <c r="H68" s="61" t="s">
        <v>342</v>
      </c>
      <c r="I68" s="34"/>
      <c r="J68" s="2" t="s">
        <v>8</v>
      </c>
      <c r="K68" s="45"/>
      <c r="T68" s="9"/>
      <c r="U68" s="14"/>
    </row>
    <row r="69" spans="1:21" s="35" customFormat="1" ht="14.4" x14ac:dyDescent="0.3">
      <c r="A69" s="60" t="s">
        <v>306</v>
      </c>
      <c r="B69" s="52"/>
      <c r="C69" s="52"/>
      <c r="D69" s="52"/>
      <c r="E69" s="52"/>
      <c r="F69" s="52"/>
      <c r="G69" s="52"/>
      <c r="H69" s="52"/>
      <c r="I69" s="34"/>
      <c r="T69" s="9" t="s">
        <v>80</v>
      </c>
      <c r="U69" s="14"/>
    </row>
    <row r="70" spans="1:21" s="35" customFormat="1" ht="14.4" x14ac:dyDescent="0.3">
      <c r="A70" s="54" t="s">
        <v>81</v>
      </c>
      <c r="B70" s="54"/>
      <c r="C70" s="54"/>
      <c r="D70" s="54"/>
      <c r="E70" s="54"/>
      <c r="F70" s="54"/>
      <c r="G70" s="54"/>
      <c r="H70" s="54"/>
      <c r="I70" s="34"/>
      <c r="T70" s="9"/>
      <c r="U70" s="14" t="s">
        <v>81</v>
      </c>
    </row>
    <row r="71" spans="1:21" s="35" customFormat="1" ht="51" x14ac:dyDescent="0.3">
      <c r="A71" s="10">
        <f>IF(J71&lt;&gt;"",COUNTA(J$1:J71),"")</f>
        <v>51</v>
      </c>
      <c r="B71" s="11" t="s">
        <v>82</v>
      </c>
      <c r="C71" s="61" t="s">
        <v>301</v>
      </c>
      <c r="D71" s="73" t="s">
        <v>9</v>
      </c>
      <c r="E71" s="72">
        <v>3.3128000000000002</v>
      </c>
      <c r="F71" s="61" t="s">
        <v>307</v>
      </c>
      <c r="G71" s="13"/>
      <c r="H71" s="61" t="s">
        <v>308</v>
      </c>
      <c r="I71" s="34"/>
      <c r="J71" s="2" t="s">
        <v>8</v>
      </c>
      <c r="T71" s="9"/>
      <c r="U71" s="14"/>
    </row>
    <row r="72" spans="1:21" s="35" customFormat="1" ht="20.399999999999999" x14ac:dyDescent="0.3">
      <c r="A72" s="10">
        <f>IF(J72&lt;&gt;"",COUNTA(J$1:J72),"")</f>
        <v>52</v>
      </c>
      <c r="B72" s="11" t="s">
        <v>84</v>
      </c>
      <c r="C72" s="61" t="s">
        <v>302</v>
      </c>
      <c r="D72" s="73" t="s">
        <v>7</v>
      </c>
      <c r="E72" s="66">
        <v>598</v>
      </c>
      <c r="F72" s="61" t="s">
        <v>307</v>
      </c>
      <c r="G72" s="13"/>
      <c r="H72" s="61" t="s">
        <v>304</v>
      </c>
      <c r="I72" s="34"/>
      <c r="J72" s="2" t="s">
        <v>8</v>
      </c>
      <c r="T72" s="9"/>
      <c r="U72" s="14"/>
    </row>
    <row r="73" spans="1:21" s="35" customFormat="1" ht="14.4" x14ac:dyDescent="0.3">
      <c r="A73" s="54" t="s">
        <v>85</v>
      </c>
      <c r="B73" s="54"/>
      <c r="C73" s="54"/>
      <c r="D73" s="54"/>
      <c r="E73" s="54"/>
      <c r="F73" s="54"/>
      <c r="G73" s="54"/>
      <c r="H73" s="54"/>
      <c r="I73" s="34"/>
      <c r="T73" s="9"/>
      <c r="U73" s="14" t="s">
        <v>85</v>
      </c>
    </row>
    <row r="74" spans="1:21" s="35" customFormat="1" ht="20.399999999999999" x14ac:dyDescent="0.3">
      <c r="A74" s="10">
        <f>IF(J74&lt;&gt;"",COUNTA(J$1:J74),"")</f>
        <v>53</v>
      </c>
      <c r="B74" s="11" t="s">
        <v>86</v>
      </c>
      <c r="C74" s="61" t="s">
        <v>83</v>
      </c>
      <c r="D74" s="73" t="s">
        <v>9</v>
      </c>
      <c r="E74" s="72">
        <v>3.5200000000000002E-2</v>
      </c>
      <c r="F74" s="61" t="s">
        <v>307</v>
      </c>
      <c r="G74" s="13"/>
      <c r="H74" s="61" t="s">
        <v>305</v>
      </c>
      <c r="I74" s="34"/>
      <c r="J74" s="2" t="s">
        <v>8</v>
      </c>
      <c r="T74" s="9"/>
      <c r="U74" s="14"/>
    </row>
    <row r="75" spans="1:21" s="35" customFormat="1" ht="20.399999999999999" x14ac:dyDescent="0.3">
      <c r="A75" s="10">
        <f>IF(J75&lt;&gt;"",COUNTA(J$1:J75),"")</f>
        <v>54</v>
      </c>
      <c r="B75" s="11" t="s">
        <v>87</v>
      </c>
      <c r="C75" s="61" t="s">
        <v>88</v>
      </c>
      <c r="D75" s="73" t="s">
        <v>89</v>
      </c>
      <c r="E75" s="66">
        <v>4</v>
      </c>
      <c r="F75" s="61" t="s">
        <v>307</v>
      </c>
      <c r="G75" s="13"/>
      <c r="H75" s="61" t="s">
        <v>309</v>
      </c>
      <c r="I75" s="34"/>
      <c r="J75" s="2" t="s">
        <v>8</v>
      </c>
      <c r="T75" s="9"/>
      <c r="U75" s="14"/>
    </row>
    <row r="76" spans="1:21" s="35" customFormat="1" ht="14.4" x14ac:dyDescent="0.3">
      <c r="A76" s="54" t="s">
        <v>90</v>
      </c>
      <c r="B76" s="54"/>
      <c r="C76" s="54"/>
      <c r="D76" s="54"/>
      <c r="E76" s="54"/>
      <c r="F76" s="54"/>
      <c r="G76" s="54"/>
      <c r="H76" s="54"/>
      <c r="I76" s="34"/>
      <c r="T76" s="9"/>
      <c r="U76" s="14" t="s">
        <v>90</v>
      </c>
    </row>
    <row r="77" spans="1:21" s="35" customFormat="1" ht="106.95" customHeight="1" x14ac:dyDescent="0.3">
      <c r="A77" s="10">
        <f>IF(J77&lt;&gt;"",COUNTA(J$1:J77),"")</f>
        <v>55</v>
      </c>
      <c r="B77" s="11" t="s">
        <v>91</v>
      </c>
      <c r="C77" s="61" t="s">
        <v>310</v>
      </c>
      <c r="D77" s="73" t="s">
        <v>7</v>
      </c>
      <c r="E77" s="66">
        <v>353.82</v>
      </c>
      <c r="F77" s="61" t="s">
        <v>312</v>
      </c>
      <c r="G77" s="13"/>
      <c r="H77" s="61" t="s">
        <v>311</v>
      </c>
      <c r="I77" s="34"/>
      <c r="J77" s="2" t="s">
        <v>8</v>
      </c>
      <c r="T77" s="9"/>
      <c r="U77" s="14"/>
    </row>
    <row r="78" spans="1:21" s="35" customFormat="1" ht="14.4" x14ac:dyDescent="0.3">
      <c r="A78" s="54" t="s">
        <v>92</v>
      </c>
      <c r="B78" s="54"/>
      <c r="C78" s="54"/>
      <c r="D78" s="54"/>
      <c r="E78" s="54"/>
      <c r="F78" s="54"/>
      <c r="G78" s="54"/>
      <c r="H78" s="54"/>
      <c r="I78" s="34"/>
      <c r="T78" s="9"/>
      <c r="U78" s="14" t="s">
        <v>92</v>
      </c>
    </row>
    <row r="79" spans="1:21" s="35" customFormat="1" ht="20.399999999999999" x14ac:dyDescent="0.3">
      <c r="A79" s="10">
        <f>IF(J79&lt;&gt;"",COUNTA(J$1:J79),"")</f>
        <v>56</v>
      </c>
      <c r="B79" s="11" t="s">
        <v>93</v>
      </c>
      <c r="C79" s="61" t="s">
        <v>204</v>
      </c>
      <c r="D79" s="73" t="s">
        <v>7</v>
      </c>
      <c r="E79" s="66">
        <v>101</v>
      </c>
      <c r="F79" s="61" t="s">
        <v>205</v>
      </c>
      <c r="G79" s="13"/>
      <c r="H79" s="61" t="s">
        <v>315</v>
      </c>
      <c r="I79" s="34"/>
      <c r="J79" s="2" t="s">
        <v>8</v>
      </c>
      <c r="T79" s="9"/>
      <c r="U79" s="14"/>
    </row>
    <row r="80" spans="1:21" s="35" customFormat="1" ht="30.6" x14ac:dyDescent="0.3">
      <c r="A80" s="10">
        <f>IF(J80&lt;&gt;"",COUNTA(J$1:J80),"")</f>
        <v>57</v>
      </c>
      <c r="B80" s="11" t="s">
        <v>94</v>
      </c>
      <c r="C80" s="61" t="s">
        <v>214</v>
      </c>
      <c r="D80" s="73" t="s">
        <v>7</v>
      </c>
      <c r="E80" s="66">
        <v>115.6</v>
      </c>
      <c r="F80" s="61" t="s">
        <v>313</v>
      </c>
      <c r="G80" s="13"/>
      <c r="H80" s="61" t="s">
        <v>317</v>
      </c>
      <c r="I80" s="34"/>
      <c r="J80" s="2" t="s">
        <v>8</v>
      </c>
      <c r="K80" s="43"/>
      <c r="T80" s="9"/>
      <c r="U80" s="14"/>
    </row>
    <row r="81" spans="1:21" s="35" customFormat="1" ht="148.5" customHeight="1" x14ac:dyDescent="0.3">
      <c r="A81" s="10">
        <f>IF(J81&lt;&gt;"",COUNTA(J$1:J81),"")</f>
        <v>58</v>
      </c>
      <c r="B81" s="11" t="s">
        <v>95</v>
      </c>
      <c r="C81" s="61" t="s">
        <v>316</v>
      </c>
      <c r="D81" s="73" t="s">
        <v>7</v>
      </c>
      <c r="E81" s="66">
        <v>145</v>
      </c>
      <c r="F81" s="61" t="s">
        <v>313</v>
      </c>
      <c r="G81" s="13"/>
      <c r="H81" s="61" t="s">
        <v>343</v>
      </c>
      <c r="I81" s="34"/>
      <c r="J81" s="2" t="s">
        <v>8</v>
      </c>
      <c r="K81" s="43"/>
      <c r="T81" s="9"/>
      <c r="U81" s="14"/>
    </row>
    <row r="82" spans="1:21" s="35" customFormat="1" ht="20.399999999999999" x14ac:dyDescent="0.3">
      <c r="A82" s="10"/>
      <c r="B82" s="11"/>
      <c r="C82" s="61" t="s">
        <v>329</v>
      </c>
      <c r="D82" s="73"/>
      <c r="E82" s="66"/>
      <c r="F82" s="61" t="s">
        <v>330</v>
      </c>
      <c r="G82" s="13"/>
      <c r="H82" s="61" t="s">
        <v>333</v>
      </c>
      <c r="I82" s="34"/>
      <c r="J82" s="2"/>
      <c r="K82" s="43"/>
      <c r="T82" s="9"/>
      <c r="U82" s="14"/>
    </row>
    <row r="83" spans="1:21" s="35" customFormat="1" ht="20.399999999999999" x14ac:dyDescent="0.3">
      <c r="A83" s="10"/>
      <c r="B83" s="11"/>
      <c r="C83" s="61" t="s">
        <v>331</v>
      </c>
      <c r="D83" s="73"/>
      <c r="E83" s="66"/>
      <c r="F83" s="61" t="s">
        <v>330</v>
      </c>
      <c r="G83" s="13"/>
      <c r="H83" s="61" t="s">
        <v>332</v>
      </c>
      <c r="I83" s="34"/>
      <c r="J83" s="2"/>
      <c r="K83" s="44"/>
      <c r="T83" s="9"/>
      <c r="U83" s="14"/>
    </row>
    <row r="84" spans="1:21" s="35" customFormat="1" ht="20.399999999999999" x14ac:dyDescent="0.3">
      <c r="A84" s="10">
        <f>IF(J84&lt;&gt;"",COUNTA(J$1:J84),"")</f>
        <v>59</v>
      </c>
      <c r="B84" s="11" t="s">
        <v>96</v>
      </c>
      <c r="C84" s="61" t="s">
        <v>314</v>
      </c>
      <c r="D84" s="73" t="s">
        <v>7</v>
      </c>
      <c r="E84" s="66">
        <v>125</v>
      </c>
      <c r="F84" s="61" t="s">
        <v>313</v>
      </c>
      <c r="G84" s="13"/>
      <c r="H84" s="61" t="s">
        <v>318</v>
      </c>
      <c r="I84" s="34"/>
      <c r="J84" s="2" t="s">
        <v>8</v>
      </c>
      <c r="T84" s="9"/>
      <c r="U84" s="14"/>
    </row>
    <row r="85" spans="1:21" s="35" customFormat="1" ht="14.4" x14ac:dyDescent="0.3">
      <c r="A85" s="59" t="s">
        <v>97</v>
      </c>
      <c r="B85" s="54"/>
      <c r="C85" s="54"/>
      <c r="D85" s="54"/>
      <c r="E85" s="54"/>
      <c r="F85" s="54"/>
      <c r="G85" s="54"/>
      <c r="H85" s="54"/>
      <c r="I85" s="34"/>
      <c r="T85" s="9"/>
      <c r="U85" s="14" t="s">
        <v>97</v>
      </c>
    </row>
    <row r="86" spans="1:21" s="35" customFormat="1" ht="51" x14ac:dyDescent="0.3">
      <c r="A86" s="10">
        <f>IF(J86&lt;&gt;"",COUNTA(J$1:J86),"")</f>
        <v>60</v>
      </c>
      <c r="B86" s="11" t="s">
        <v>98</v>
      </c>
      <c r="C86" s="61" t="s">
        <v>248</v>
      </c>
      <c r="D86" s="73" t="s">
        <v>241</v>
      </c>
      <c r="E86" s="66" t="s">
        <v>249</v>
      </c>
      <c r="F86" s="61" t="s">
        <v>236</v>
      </c>
      <c r="G86" s="27"/>
      <c r="H86" s="61" t="s">
        <v>250</v>
      </c>
      <c r="I86" s="34"/>
      <c r="J86" s="2" t="s">
        <v>8</v>
      </c>
      <c r="T86" s="9"/>
      <c r="U86" s="14"/>
    </row>
    <row r="87" spans="1:21" s="35" customFormat="1" ht="30.6" x14ac:dyDescent="0.3">
      <c r="A87" s="10">
        <f>IF(J87&lt;&gt;"",COUNTA(J$1:J87),"")</f>
        <v>61</v>
      </c>
      <c r="B87" s="11" t="s">
        <v>99</v>
      </c>
      <c r="C87" s="61" t="s">
        <v>251</v>
      </c>
      <c r="D87" s="73" t="s">
        <v>30</v>
      </c>
      <c r="E87" s="66">
        <v>302.2</v>
      </c>
      <c r="F87" s="61" t="s">
        <v>236</v>
      </c>
      <c r="G87" s="27"/>
      <c r="H87" s="61" t="s">
        <v>252</v>
      </c>
      <c r="I87" s="34"/>
      <c r="J87" s="2" t="s">
        <v>8</v>
      </c>
      <c r="T87" s="9"/>
      <c r="U87" s="14"/>
    </row>
    <row r="88" spans="1:21" s="35" customFormat="1" ht="14.4" x14ac:dyDescent="0.3">
      <c r="A88" s="52" t="s">
        <v>153</v>
      </c>
      <c r="B88" s="52"/>
      <c r="C88" s="52"/>
      <c r="D88" s="52"/>
      <c r="E88" s="52"/>
      <c r="F88" s="52"/>
      <c r="G88" s="52"/>
      <c r="H88" s="52"/>
      <c r="I88" s="34"/>
      <c r="T88" s="9" t="s">
        <v>100</v>
      </c>
      <c r="U88" s="14"/>
    </row>
    <row r="89" spans="1:21" s="35" customFormat="1" ht="91.8" x14ac:dyDescent="0.3">
      <c r="A89" s="10">
        <f>IF(J89&lt;&gt;"",COUNTA(J$1:J89),"")</f>
        <v>62</v>
      </c>
      <c r="B89" s="11" t="s">
        <v>101</v>
      </c>
      <c r="C89" s="61" t="s">
        <v>102</v>
      </c>
      <c r="D89" s="73" t="s">
        <v>30</v>
      </c>
      <c r="E89" s="66">
        <v>291</v>
      </c>
      <c r="F89" s="61" t="s">
        <v>205</v>
      </c>
      <c r="G89" s="13"/>
      <c r="H89" s="61" t="s">
        <v>282</v>
      </c>
      <c r="I89" s="34"/>
      <c r="J89" s="2" t="s">
        <v>8</v>
      </c>
      <c r="T89" s="9"/>
      <c r="U89" s="14"/>
    </row>
    <row r="90" spans="1:21" s="35" customFormat="1" ht="71.400000000000006" x14ac:dyDescent="0.3">
      <c r="A90" s="10">
        <f>IF(J90&lt;&gt;"",COUNTA(J$1:J90),"")</f>
        <v>63</v>
      </c>
      <c r="B90" s="11" t="s">
        <v>103</v>
      </c>
      <c r="C90" s="61" t="s">
        <v>104</v>
      </c>
      <c r="D90" s="73" t="s">
        <v>30</v>
      </c>
      <c r="E90" s="66">
        <v>156</v>
      </c>
      <c r="F90" s="61" t="s">
        <v>205</v>
      </c>
      <c r="G90" s="13"/>
      <c r="H90" s="61" t="s">
        <v>281</v>
      </c>
      <c r="I90" s="34"/>
      <c r="J90" s="2" t="s">
        <v>8</v>
      </c>
      <c r="T90" s="9"/>
      <c r="U90" s="14"/>
    </row>
    <row r="91" spans="1:21" s="35" customFormat="1" ht="14.4" x14ac:dyDescent="0.3">
      <c r="A91" s="52" t="s">
        <v>154</v>
      </c>
      <c r="B91" s="52"/>
      <c r="C91" s="52"/>
      <c r="D91" s="52"/>
      <c r="E91" s="52"/>
      <c r="F91" s="52"/>
      <c r="G91" s="52"/>
      <c r="H91" s="52"/>
      <c r="I91" s="34"/>
      <c r="T91" s="9" t="s">
        <v>105</v>
      </c>
      <c r="U91" s="14"/>
    </row>
    <row r="92" spans="1:21" s="35" customFormat="1" ht="20.399999999999999" x14ac:dyDescent="0.3">
      <c r="A92" s="10">
        <f>IF(J92&lt;&gt;"",COUNTA(J$1:J92),"")</f>
        <v>64</v>
      </c>
      <c r="B92" s="11" t="s">
        <v>106</v>
      </c>
      <c r="C92" s="61" t="s">
        <v>107</v>
      </c>
      <c r="D92" s="73" t="s">
        <v>18</v>
      </c>
      <c r="E92" s="69">
        <v>40</v>
      </c>
      <c r="F92" s="61" t="s">
        <v>254</v>
      </c>
      <c r="G92" s="27"/>
      <c r="H92" s="61" t="s">
        <v>191</v>
      </c>
      <c r="I92" s="34"/>
      <c r="J92" s="2" t="s">
        <v>8</v>
      </c>
      <c r="T92" s="9"/>
      <c r="U92" s="14"/>
    </row>
    <row r="93" spans="1:21" s="35" customFormat="1" ht="40.799999999999997" x14ac:dyDescent="0.3">
      <c r="A93" s="10">
        <f>IF(J93&lt;&gt;"",COUNTA(J$1:J93),"")</f>
        <v>65</v>
      </c>
      <c r="B93" s="11" t="s">
        <v>108</v>
      </c>
      <c r="C93" s="61" t="s">
        <v>253</v>
      </c>
      <c r="D93" s="73" t="s">
        <v>30</v>
      </c>
      <c r="E93" s="66">
        <v>44</v>
      </c>
      <c r="F93" s="61" t="s">
        <v>236</v>
      </c>
      <c r="G93" s="27"/>
      <c r="H93" s="61" t="s">
        <v>255</v>
      </c>
      <c r="I93" s="34"/>
      <c r="J93" s="2" t="s">
        <v>8</v>
      </c>
      <c r="T93" s="9"/>
      <c r="U93" s="14"/>
    </row>
    <row r="94" spans="1:21" s="35" customFormat="1" ht="14.4" x14ac:dyDescent="0.3">
      <c r="A94" s="46" t="s">
        <v>268</v>
      </c>
      <c r="B94" s="47"/>
      <c r="C94" s="47"/>
      <c r="D94" s="47"/>
      <c r="E94" s="47"/>
      <c r="F94" s="47"/>
      <c r="G94" s="47"/>
      <c r="H94" s="48"/>
      <c r="I94" s="34"/>
      <c r="T94" s="29" t="s">
        <v>105</v>
      </c>
      <c r="U94" s="30"/>
    </row>
    <row r="95" spans="1:21" s="35" customFormat="1" ht="40.799999999999997" x14ac:dyDescent="0.3">
      <c r="A95" s="36">
        <f>IF(J95&lt;&gt;"",COUNTA(J$1:J95),"")</f>
        <v>66</v>
      </c>
      <c r="B95" s="37" t="s">
        <v>109</v>
      </c>
      <c r="C95" s="61" t="s">
        <v>269</v>
      </c>
      <c r="D95" s="73" t="s">
        <v>270</v>
      </c>
      <c r="E95" s="66" t="s">
        <v>271</v>
      </c>
      <c r="F95" s="61" t="s">
        <v>258</v>
      </c>
      <c r="G95" s="27"/>
      <c r="H95" s="61" t="s">
        <v>272</v>
      </c>
      <c r="I95" s="34"/>
      <c r="J95" s="28" t="s">
        <v>8</v>
      </c>
      <c r="T95" s="29"/>
      <c r="U95" s="30"/>
    </row>
    <row r="96" spans="1:21" s="35" customFormat="1" ht="67.5" customHeight="1" x14ac:dyDescent="0.3">
      <c r="A96" s="36">
        <f>IF(J96&lt;&gt;"",COUNTA(J$1:J99),"")</f>
        <v>70</v>
      </c>
      <c r="B96" s="37" t="s">
        <v>259</v>
      </c>
      <c r="C96" s="61" t="s">
        <v>336</v>
      </c>
      <c r="D96" s="73" t="s">
        <v>30</v>
      </c>
      <c r="E96" s="66">
        <f>40*1.2</f>
        <v>48</v>
      </c>
      <c r="F96" s="61" t="s">
        <v>258</v>
      </c>
      <c r="G96" s="27"/>
      <c r="H96" s="61" t="s">
        <v>334</v>
      </c>
      <c r="I96" s="34"/>
      <c r="J96" s="28" t="s">
        <v>8</v>
      </c>
      <c r="T96" s="29"/>
      <c r="U96" s="30"/>
    </row>
    <row r="97" spans="1:21" s="35" customFormat="1" ht="30.6" x14ac:dyDescent="0.3">
      <c r="A97" s="36">
        <f>IF(J97&lt;&gt;"",COUNTA(J$1:J97),"")</f>
        <v>68</v>
      </c>
      <c r="B97" s="37" t="s">
        <v>110</v>
      </c>
      <c r="C97" s="61" t="s">
        <v>36</v>
      </c>
      <c r="D97" s="73" t="s">
        <v>11</v>
      </c>
      <c r="E97" s="66">
        <v>4</v>
      </c>
      <c r="F97" s="61" t="s">
        <v>258</v>
      </c>
      <c r="G97" s="27"/>
      <c r="H97" s="61" t="s">
        <v>273</v>
      </c>
      <c r="I97" s="34"/>
      <c r="J97" s="28" t="s">
        <v>8</v>
      </c>
      <c r="T97" s="29"/>
      <c r="U97" s="30"/>
    </row>
    <row r="98" spans="1:21" s="35" customFormat="1" ht="20.399999999999999" x14ac:dyDescent="0.3">
      <c r="A98" s="36">
        <f>IF(J98&lt;&gt;"",COUNTA(J$1:J98),"")</f>
        <v>69</v>
      </c>
      <c r="B98" s="37" t="s">
        <v>111</v>
      </c>
      <c r="C98" s="61" t="s">
        <v>204</v>
      </c>
      <c r="D98" s="73" t="s">
        <v>270</v>
      </c>
      <c r="E98" s="66" t="s">
        <v>274</v>
      </c>
      <c r="F98" s="61" t="s">
        <v>258</v>
      </c>
      <c r="G98" s="27"/>
      <c r="H98" s="61" t="s">
        <v>275</v>
      </c>
      <c r="I98" s="34"/>
      <c r="J98" s="28" t="s">
        <v>8</v>
      </c>
      <c r="T98" s="29"/>
      <c r="U98" s="30"/>
    </row>
    <row r="99" spans="1:21" s="35" customFormat="1" ht="61.2" x14ac:dyDescent="0.3">
      <c r="A99" s="36">
        <f>IF(J99&lt;&gt;"",COUNTA(J$1:J99),"")</f>
        <v>70</v>
      </c>
      <c r="B99" s="37" t="s">
        <v>112</v>
      </c>
      <c r="C99" s="61" t="s">
        <v>214</v>
      </c>
      <c r="D99" s="73" t="s">
        <v>7</v>
      </c>
      <c r="E99" s="66">
        <v>40</v>
      </c>
      <c r="F99" s="61" t="s">
        <v>258</v>
      </c>
      <c r="G99" s="27"/>
      <c r="H99" s="61" t="s">
        <v>276</v>
      </c>
      <c r="I99" s="34"/>
      <c r="J99" s="28" t="s">
        <v>8</v>
      </c>
      <c r="T99" s="29"/>
      <c r="U99" s="30"/>
    </row>
    <row r="100" spans="1:21" s="35" customFormat="1" ht="14.4" x14ac:dyDescent="0.3">
      <c r="A100" s="46" t="s">
        <v>277</v>
      </c>
      <c r="B100" s="47"/>
      <c r="C100" s="47"/>
      <c r="D100" s="47"/>
      <c r="E100" s="47"/>
      <c r="F100" s="47"/>
      <c r="G100" s="47"/>
      <c r="H100" s="48"/>
      <c r="I100" s="34"/>
      <c r="T100" s="29" t="s">
        <v>105</v>
      </c>
      <c r="U100" s="30"/>
    </row>
    <row r="101" spans="1:21" s="35" customFormat="1" ht="20.399999999999999" x14ac:dyDescent="0.3">
      <c r="A101" s="36">
        <f>IF(J101&lt;&gt;"",COUNTA(J$1:J102),"")</f>
        <v>72</v>
      </c>
      <c r="B101" s="37" t="s">
        <v>111</v>
      </c>
      <c r="C101" s="61" t="s">
        <v>204</v>
      </c>
      <c r="D101" s="73" t="s">
        <v>270</v>
      </c>
      <c r="E101" s="66" t="s">
        <v>278</v>
      </c>
      <c r="F101" s="61" t="s">
        <v>258</v>
      </c>
      <c r="G101" s="27"/>
      <c r="H101" s="61" t="s">
        <v>279</v>
      </c>
      <c r="I101" s="34"/>
      <c r="J101" s="28" t="s">
        <v>8</v>
      </c>
      <c r="T101" s="29"/>
      <c r="U101" s="30"/>
    </row>
    <row r="102" spans="1:21" s="35" customFormat="1" ht="55.95" customHeight="1" x14ac:dyDescent="0.3">
      <c r="A102" s="36">
        <f>IF(J102&lt;&gt;"",COUNTA(J$1:J103),"")</f>
        <v>73</v>
      </c>
      <c r="B102" s="37" t="s">
        <v>259</v>
      </c>
      <c r="C102" s="61" t="s">
        <v>346</v>
      </c>
      <c r="D102" s="73" t="s">
        <v>345</v>
      </c>
      <c r="E102" s="66" t="s">
        <v>335</v>
      </c>
      <c r="F102" s="61" t="s">
        <v>258</v>
      </c>
      <c r="G102" s="27"/>
      <c r="H102" s="61" t="s">
        <v>344</v>
      </c>
      <c r="I102" s="34"/>
      <c r="J102" s="28" t="s">
        <v>8</v>
      </c>
      <c r="T102" s="29"/>
      <c r="U102" s="30"/>
    </row>
    <row r="103" spans="1:21" s="35" customFormat="1" ht="99" customHeight="1" x14ac:dyDescent="0.3">
      <c r="A103" s="36">
        <f>IF(J103&lt;&gt;"",COUNTA(J$1:J103),"")</f>
        <v>73</v>
      </c>
      <c r="B103" s="37" t="s">
        <v>112</v>
      </c>
      <c r="C103" s="61" t="s">
        <v>214</v>
      </c>
      <c r="D103" s="73" t="s">
        <v>7</v>
      </c>
      <c r="E103" s="66">
        <v>4</v>
      </c>
      <c r="F103" s="61" t="s">
        <v>258</v>
      </c>
      <c r="G103" s="27"/>
      <c r="H103" s="61" t="s">
        <v>280</v>
      </c>
      <c r="I103" s="34"/>
      <c r="J103" s="28" t="s">
        <v>8</v>
      </c>
      <c r="T103" s="29"/>
      <c r="U103" s="30"/>
    </row>
    <row r="104" spans="1:21" s="35" customFormat="1" ht="14.4" x14ac:dyDescent="0.3">
      <c r="A104" s="60" t="s">
        <v>196</v>
      </c>
      <c r="B104" s="52"/>
      <c r="C104" s="52"/>
      <c r="D104" s="52"/>
      <c r="E104" s="52"/>
      <c r="F104" s="52"/>
      <c r="G104" s="52"/>
      <c r="H104" s="52"/>
      <c r="I104" s="34"/>
      <c r="T104" s="9" t="s">
        <v>113</v>
      </c>
      <c r="U104" s="14"/>
    </row>
    <row r="105" spans="1:21" s="35" customFormat="1" ht="30.6" x14ac:dyDescent="0.3">
      <c r="A105" s="10">
        <f>IF(J105&lt;&gt;"",COUNTA(J$1:J105),"")</f>
        <v>74</v>
      </c>
      <c r="B105" s="11" t="s">
        <v>114</v>
      </c>
      <c r="C105" s="61" t="s">
        <v>194</v>
      </c>
      <c r="D105" s="73" t="s">
        <v>9</v>
      </c>
      <c r="E105" s="70">
        <v>0.58048</v>
      </c>
      <c r="F105" s="61" t="s">
        <v>197</v>
      </c>
      <c r="G105" s="13"/>
      <c r="H105" s="61" t="s">
        <v>195</v>
      </c>
      <c r="I105" s="34"/>
      <c r="J105" s="2" t="s">
        <v>8</v>
      </c>
      <c r="T105" s="9"/>
      <c r="U105" s="14"/>
    </row>
    <row r="106" spans="1:21" s="35" customFormat="1" ht="14.4" x14ac:dyDescent="0.3">
      <c r="A106" s="54" t="s">
        <v>115</v>
      </c>
      <c r="B106" s="54"/>
      <c r="C106" s="54"/>
      <c r="D106" s="54"/>
      <c r="E106" s="54"/>
      <c r="F106" s="54"/>
      <c r="G106" s="54"/>
      <c r="H106" s="54"/>
      <c r="I106" s="34"/>
      <c r="T106" s="9"/>
      <c r="U106" s="14" t="s">
        <v>115</v>
      </c>
    </row>
    <row r="107" spans="1:21" s="35" customFormat="1" ht="20.399999999999999" x14ac:dyDescent="0.3">
      <c r="A107" s="10">
        <f>IF(J107&lt;&gt;"",COUNTA(J$1:J107),"")</f>
        <v>75</v>
      </c>
      <c r="B107" s="11" t="s">
        <v>116</v>
      </c>
      <c r="C107" s="61" t="s">
        <v>117</v>
      </c>
      <c r="D107" s="73" t="s">
        <v>7</v>
      </c>
      <c r="E107" s="66">
        <v>23.32</v>
      </c>
      <c r="F107" s="61" t="s">
        <v>198</v>
      </c>
      <c r="G107" s="13"/>
      <c r="H107" s="61" t="s">
        <v>199</v>
      </c>
      <c r="I107" s="34"/>
      <c r="J107" s="2" t="s">
        <v>8</v>
      </c>
      <c r="T107" s="9"/>
      <c r="U107" s="14"/>
    </row>
    <row r="108" spans="1:21" s="35" customFormat="1" ht="20.399999999999999" x14ac:dyDescent="0.3">
      <c r="A108" s="10">
        <f>IF(J108&lt;&gt;"",COUNTA(J$1:J108),"")</f>
        <v>76</v>
      </c>
      <c r="B108" s="11" t="s">
        <v>118</v>
      </c>
      <c r="C108" s="61" t="s">
        <v>119</v>
      </c>
      <c r="D108" s="73" t="s">
        <v>7</v>
      </c>
      <c r="E108" s="66">
        <v>23.32</v>
      </c>
      <c r="F108" s="61" t="s">
        <v>198</v>
      </c>
      <c r="G108" s="13"/>
      <c r="H108" s="61" t="s">
        <v>200</v>
      </c>
      <c r="I108" s="34"/>
      <c r="J108" s="2" t="s">
        <v>8</v>
      </c>
      <c r="T108" s="9"/>
      <c r="U108" s="14"/>
    </row>
    <row r="109" spans="1:21" s="35" customFormat="1" ht="14.4" x14ac:dyDescent="0.3">
      <c r="A109" s="52" t="s">
        <v>155</v>
      </c>
      <c r="B109" s="52"/>
      <c r="C109" s="52"/>
      <c r="D109" s="52"/>
      <c r="E109" s="52"/>
      <c r="F109" s="52"/>
      <c r="G109" s="52"/>
      <c r="H109" s="52"/>
      <c r="I109" s="34"/>
      <c r="T109" s="9" t="s">
        <v>120</v>
      </c>
      <c r="U109" s="14"/>
    </row>
    <row r="110" spans="1:21" s="35" customFormat="1" ht="14.4" x14ac:dyDescent="0.3">
      <c r="A110" s="59" t="s">
        <v>201</v>
      </c>
      <c r="B110" s="54"/>
      <c r="C110" s="54"/>
      <c r="D110" s="54"/>
      <c r="E110" s="54"/>
      <c r="F110" s="54"/>
      <c r="G110" s="54"/>
      <c r="H110" s="54"/>
      <c r="I110" s="34"/>
      <c r="T110" s="9"/>
      <c r="U110" s="14" t="s">
        <v>121</v>
      </c>
    </row>
    <row r="111" spans="1:21" s="35" customFormat="1" ht="40.799999999999997" x14ac:dyDescent="0.3">
      <c r="A111" s="10">
        <f>IF(J111&lt;&gt;"",COUNTA(J$1:J111),"")</f>
        <v>77</v>
      </c>
      <c r="B111" s="11" t="s">
        <v>122</v>
      </c>
      <c r="C111" s="61" t="s">
        <v>192</v>
      </c>
      <c r="D111" s="73" t="s">
        <v>9</v>
      </c>
      <c r="E111" s="67">
        <v>2.3980000000000001</v>
      </c>
      <c r="F111" s="61" t="s">
        <v>193</v>
      </c>
      <c r="G111" s="13"/>
      <c r="H111" s="61" t="s">
        <v>202</v>
      </c>
      <c r="I111" s="34"/>
      <c r="J111" s="2" t="s">
        <v>8</v>
      </c>
      <c r="T111" s="9"/>
      <c r="U111" s="14"/>
    </row>
    <row r="112" spans="1:21" s="35" customFormat="1" ht="14.4" x14ac:dyDescent="0.3">
      <c r="A112" s="59" t="s">
        <v>321</v>
      </c>
      <c r="B112" s="54"/>
      <c r="C112" s="54"/>
      <c r="D112" s="54"/>
      <c r="E112" s="54"/>
      <c r="F112" s="54"/>
      <c r="G112" s="54"/>
      <c r="H112" s="54"/>
      <c r="I112" s="34"/>
      <c r="T112" s="9"/>
      <c r="U112" s="14" t="s">
        <v>123</v>
      </c>
    </row>
    <row r="113" spans="1:33" s="35" customFormat="1" ht="40.799999999999997" x14ac:dyDescent="0.3">
      <c r="A113" s="10">
        <f>IF(J113&lt;&gt;"",COUNTA(J$1:J113),"")</f>
        <v>78</v>
      </c>
      <c r="B113" s="11" t="s">
        <v>124</v>
      </c>
      <c r="C113" s="61" t="s">
        <v>319</v>
      </c>
      <c r="D113" s="73" t="s">
        <v>125</v>
      </c>
      <c r="E113" s="72">
        <v>5.7538</v>
      </c>
      <c r="F113" s="61" t="s">
        <v>322</v>
      </c>
      <c r="G113" s="13"/>
      <c r="H113" s="61" t="s">
        <v>320</v>
      </c>
      <c r="I113" s="34"/>
      <c r="J113" s="2" t="s">
        <v>8</v>
      </c>
      <c r="T113" s="9"/>
      <c r="U113" s="14"/>
    </row>
    <row r="114" spans="1:33" s="35" customFormat="1" ht="14.4" x14ac:dyDescent="0.3">
      <c r="A114" s="52" t="s">
        <v>156</v>
      </c>
      <c r="B114" s="52"/>
      <c r="C114" s="52"/>
      <c r="D114" s="52"/>
      <c r="E114" s="52"/>
      <c r="F114" s="52"/>
      <c r="G114" s="52"/>
      <c r="H114" s="52"/>
      <c r="I114" s="34"/>
      <c r="T114" s="9" t="s">
        <v>126</v>
      </c>
      <c r="U114" s="14"/>
    </row>
    <row r="115" spans="1:33" s="35" customFormat="1" ht="20.399999999999999" x14ac:dyDescent="0.3">
      <c r="A115" s="10">
        <f>IF(J115&lt;&gt;"",COUNTA(J$1:J115),"")</f>
        <v>79</v>
      </c>
      <c r="B115" s="11" t="s">
        <v>127</v>
      </c>
      <c r="C115" s="61" t="s">
        <v>128</v>
      </c>
      <c r="D115" s="73" t="s">
        <v>129</v>
      </c>
      <c r="E115" s="71">
        <v>1.18</v>
      </c>
      <c r="F115" s="61"/>
      <c r="G115" s="13"/>
      <c r="H115" s="61" t="s">
        <v>130</v>
      </c>
      <c r="I115" s="34"/>
      <c r="J115" s="2" t="s">
        <v>8</v>
      </c>
      <c r="T115" s="9"/>
      <c r="U115" s="14"/>
    </row>
    <row r="116" spans="1:33" s="35" customFormat="1" ht="40.799999999999997" x14ac:dyDescent="0.3">
      <c r="A116" s="10">
        <f>IF(J116&lt;&gt;"",COUNTA(J$1:J116),"")</f>
        <v>80</v>
      </c>
      <c r="B116" s="11" t="s">
        <v>131</v>
      </c>
      <c r="C116" s="61" t="s">
        <v>132</v>
      </c>
      <c r="D116" s="73" t="s">
        <v>129</v>
      </c>
      <c r="E116" s="71">
        <v>1.18</v>
      </c>
      <c r="F116" s="61"/>
      <c r="G116" s="13"/>
      <c r="H116" s="61" t="s">
        <v>16</v>
      </c>
      <c r="I116" s="34"/>
      <c r="J116" s="2" t="s">
        <v>8</v>
      </c>
      <c r="T116" s="9"/>
      <c r="U116" s="14"/>
    </row>
    <row r="117" spans="1:33" s="35" customFormat="1" ht="30.6" x14ac:dyDescent="0.3">
      <c r="A117" s="10">
        <f>IF(J117&lt;&gt;"",COUNTA(J$1:J117),"")</f>
        <v>81</v>
      </c>
      <c r="B117" s="11" t="s">
        <v>133</v>
      </c>
      <c r="C117" s="61" t="s">
        <v>134</v>
      </c>
      <c r="D117" s="73" t="s">
        <v>129</v>
      </c>
      <c r="E117" s="70">
        <v>1872.5177900000001</v>
      </c>
      <c r="F117" s="61"/>
      <c r="G117" s="13"/>
      <c r="H117" s="61" t="s">
        <v>135</v>
      </c>
      <c r="I117" s="34"/>
      <c r="J117" s="2" t="s">
        <v>8</v>
      </c>
      <c r="T117" s="9"/>
      <c r="U117" s="14"/>
    </row>
    <row r="118" spans="1:33" s="35" customFormat="1" ht="40.799999999999997" x14ac:dyDescent="0.3">
      <c r="A118" s="10">
        <f>IF(J118&lt;&gt;"",COUNTA(J$1:J118),"")</f>
        <v>82</v>
      </c>
      <c r="B118" s="11" t="s">
        <v>136</v>
      </c>
      <c r="C118" s="61" t="s">
        <v>137</v>
      </c>
      <c r="D118" s="73" t="s">
        <v>129</v>
      </c>
      <c r="E118" s="67">
        <v>1872.518</v>
      </c>
      <c r="F118" s="61"/>
      <c r="G118" s="13"/>
      <c r="H118" s="61" t="s">
        <v>16</v>
      </c>
      <c r="I118" s="34"/>
      <c r="J118" s="2" t="s">
        <v>8</v>
      </c>
      <c r="T118" s="9"/>
      <c r="U118" s="14"/>
    </row>
    <row r="119" spans="1:33" s="35" customFormat="1" ht="20.399999999999999" x14ac:dyDescent="0.3">
      <c r="A119" s="10">
        <f>IF(J119&lt;&gt;"",COUNTA(J$1:J119),"")</f>
        <v>83</v>
      </c>
      <c r="B119" s="11" t="s">
        <v>138</v>
      </c>
      <c r="C119" s="61" t="s">
        <v>139</v>
      </c>
      <c r="D119" s="73" t="s">
        <v>140</v>
      </c>
      <c r="E119" s="67">
        <v>1872.518</v>
      </c>
      <c r="F119" s="61"/>
      <c r="G119" s="13"/>
      <c r="H119" s="61" t="s">
        <v>16</v>
      </c>
      <c r="I119" s="34"/>
      <c r="J119" s="2" t="s">
        <v>8</v>
      </c>
      <c r="T119" s="9"/>
      <c r="U119" s="14"/>
    </row>
    <row r="120" spans="1:33" s="35" customFormat="1" ht="39" customHeight="1" x14ac:dyDescent="0.3">
      <c r="B120" s="15"/>
      <c r="C120" s="62"/>
      <c r="D120" s="62"/>
      <c r="E120" s="62"/>
      <c r="F120" s="62"/>
      <c r="G120" s="15"/>
      <c r="H120" s="62"/>
      <c r="I120" s="34"/>
    </row>
    <row r="121" spans="1:33" s="16" customFormat="1" ht="14.4" x14ac:dyDescent="0.3">
      <c r="A121" s="17"/>
      <c r="B121" s="18" t="s">
        <v>141</v>
      </c>
      <c r="C121" s="56"/>
      <c r="D121" s="56"/>
      <c r="E121" s="56"/>
      <c r="F121" s="57"/>
      <c r="G121" s="57"/>
      <c r="H121" s="57"/>
      <c r="I121" s="34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19"/>
      <c r="U121" s="19"/>
      <c r="V121" s="20" t="s">
        <v>142</v>
      </c>
      <c r="W121" s="20" t="s">
        <v>142</v>
      </c>
      <c r="X121" s="20" t="s">
        <v>142</v>
      </c>
      <c r="Y121" s="21" t="s">
        <v>142</v>
      </c>
      <c r="Z121" s="21" t="s">
        <v>142</v>
      </c>
      <c r="AA121" s="21" t="s">
        <v>142</v>
      </c>
      <c r="AB121" s="20"/>
      <c r="AC121" s="20"/>
      <c r="AD121" s="20"/>
      <c r="AE121" s="21"/>
      <c r="AF121" s="21"/>
      <c r="AG121" s="21"/>
    </row>
    <row r="122" spans="1:33" s="16" customFormat="1" ht="19.5" customHeight="1" x14ac:dyDescent="0.2">
      <c r="A122" s="17"/>
      <c r="B122" s="22"/>
      <c r="C122" s="55" t="s">
        <v>143</v>
      </c>
      <c r="D122" s="55"/>
      <c r="E122" s="55"/>
      <c r="F122" s="55"/>
      <c r="G122" s="55"/>
      <c r="H122" s="55"/>
      <c r="I122" s="26"/>
      <c r="T122" s="19"/>
      <c r="U122" s="19"/>
      <c r="V122" s="20"/>
      <c r="W122" s="20"/>
      <c r="X122" s="20"/>
      <c r="Y122" s="21"/>
      <c r="Z122" s="21"/>
      <c r="AA122" s="21"/>
      <c r="AB122" s="20"/>
      <c r="AC122" s="20"/>
      <c r="AD122" s="20"/>
      <c r="AE122" s="21"/>
      <c r="AF122" s="21"/>
      <c r="AG122" s="21"/>
    </row>
    <row r="123" spans="1:33" s="16" customFormat="1" ht="14.4" x14ac:dyDescent="0.3">
      <c r="A123" s="17"/>
      <c r="B123" s="18" t="s">
        <v>144</v>
      </c>
      <c r="C123" s="56"/>
      <c r="D123" s="56"/>
      <c r="E123" s="56"/>
      <c r="F123" s="57"/>
      <c r="G123" s="57"/>
      <c r="H123" s="57"/>
      <c r="I123" s="34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19"/>
      <c r="U123" s="19"/>
      <c r="V123" s="20"/>
      <c r="W123" s="20"/>
      <c r="X123" s="20"/>
      <c r="Y123" s="21"/>
      <c r="Z123" s="21"/>
      <c r="AA123" s="21"/>
      <c r="AB123" s="20" t="s">
        <v>142</v>
      </c>
      <c r="AC123" s="20" t="s">
        <v>142</v>
      </c>
      <c r="AD123" s="20" t="s">
        <v>142</v>
      </c>
      <c r="AE123" s="21" t="s">
        <v>142</v>
      </c>
      <c r="AF123" s="21" t="s">
        <v>142</v>
      </c>
      <c r="AG123" s="21" t="s">
        <v>142</v>
      </c>
    </row>
    <row r="124" spans="1:33" s="16" customFormat="1" ht="19.5" customHeight="1" x14ac:dyDescent="0.2">
      <c r="A124" s="17"/>
      <c r="C124" s="55" t="s">
        <v>143</v>
      </c>
      <c r="D124" s="55"/>
      <c r="E124" s="55"/>
      <c r="F124" s="55"/>
      <c r="G124" s="55"/>
      <c r="H124" s="55"/>
      <c r="I124" s="26"/>
      <c r="T124" s="19"/>
      <c r="U124" s="19"/>
      <c r="V124" s="20"/>
      <c r="W124" s="20"/>
      <c r="X124" s="20"/>
      <c r="Y124" s="21"/>
      <c r="Z124" s="21"/>
      <c r="AA124" s="21"/>
      <c r="AB124" s="20"/>
      <c r="AC124" s="20"/>
      <c r="AD124" s="20"/>
      <c r="AE124" s="21"/>
      <c r="AF124" s="21"/>
      <c r="AG124" s="21"/>
    </row>
    <row r="126" spans="1:33" s="35" customFormat="1" ht="14.4" x14ac:dyDescent="0.3">
      <c r="B126" s="23"/>
      <c r="C126" s="41"/>
      <c r="D126" s="65"/>
      <c r="E126" s="41"/>
      <c r="F126" s="65"/>
      <c r="H126" s="41"/>
      <c r="I126" s="34"/>
    </row>
  </sheetData>
  <mergeCells count="38">
    <mergeCell ref="A3:H3"/>
    <mergeCell ref="A109:H109"/>
    <mergeCell ref="A110:H110"/>
    <mergeCell ref="A112:H112"/>
    <mergeCell ref="A114:H114"/>
    <mergeCell ref="A85:H85"/>
    <mergeCell ref="A88:H88"/>
    <mergeCell ref="A91:H91"/>
    <mergeCell ref="A104:H104"/>
    <mergeCell ref="A106:H106"/>
    <mergeCell ref="A78:H78"/>
    <mergeCell ref="A57:H57"/>
    <mergeCell ref="A69:H69"/>
    <mergeCell ref="A70:H70"/>
    <mergeCell ref="A73:H73"/>
    <mergeCell ref="A76:H76"/>
    <mergeCell ref="C122:H122"/>
    <mergeCell ref="C123:E123"/>
    <mergeCell ref="F123:H123"/>
    <mergeCell ref="C124:H124"/>
    <mergeCell ref="C121:E121"/>
    <mergeCell ref="F121:H121"/>
    <mergeCell ref="A94:H94"/>
    <mergeCell ref="A100:H100"/>
    <mergeCell ref="A2:H2"/>
    <mergeCell ref="G6:H6"/>
    <mergeCell ref="A7:H7"/>
    <mergeCell ref="A21:H21"/>
    <mergeCell ref="G5:H5"/>
    <mergeCell ref="A22:H22"/>
    <mergeCell ref="A29:H29"/>
    <mergeCell ref="A36:H36"/>
    <mergeCell ref="A39:H39"/>
    <mergeCell ref="A41:H41"/>
    <mergeCell ref="A43:H43"/>
    <mergeCell ref="A44:H44"/>
    <mergeCell ref="A48:H48"/>
    <mergeCell ref="A51:H51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Реконструкция кровли МСЦ №1 Пен</vt:lpstr>
      <vt:lpstr>'Реконструкция кровли МСЦ №1 Пен'!Заголовки_для_печати</vt:lpstr>
      <vt:lpstr>'Реконструкция кровли МСЦ №1 Пен'!Область_печати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Максим Журин</cp:lastModifiedBy>
  <cp:lastPrinted>2023-06-08T12:07:32Z</cp:lastPrinted>
  <dcterms:created xsi:type="dcterms:W3CDTF">2020-09-30T08:50:27Z</dcterms:created>
  <dcterms:modified xsi:type="dcterms:W3CDTF">2026-04-13T10:57:45Z</dcterms:modified>
</cp:coreProperties>
</file>