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.mishagin\Desktop\АО Коломенский завод\новый\"/>
    </mc:Choice>
  </mc:AlternateContent>
  <xr:revisionPtr revIDLastSave="0" documentId="13_ncr:1_{07A5ABA7-FBB7-40B7-AD92-4BA8C112A109}" xr6:coauthVersionLast="47" xr6:coauthVersionMax="47" xr10:uidLastSave="{00000000-0000-0000-0000-000000000000}"/>
  <bookViews>
    <workbookView xWindow="-120" yWindow="-120" windowWidth="29040" windowHeight="15840" xr2:uid="{1843FDC4-68AC-4020-A6FC-6F72FFB18E1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25" i="1" l="1"/>
  <c r="G325" i="1"/>
  <c r="F325" i="1"/>
  <c r="K324" i="1"/>
  <c r="G324" i="1"/>
  <c r="F324" i="1"/>
  <c r="K323" i="1"/>
  <c r="G323" i="1"/>
  <c r="F323" i="1"/>
  <c r="K322" i="1"/>
  <c r="G322" i="1"/>
  <c r="F322" i="1"/>
  <c r="K321" i="1"/>
  <c r="G321" i="1"/>
  <c r="F321" i="1"/>
  <c r="K320" i="1"/>
  <c r="G320" i="1"/>
  <c r="F320" i="1"/>
  <c r="K319" i="1"/>
  <c r="G319" i="1"/>
  <c r="F319" i="1"/>
  <c r="H319" i="1" s="1"/>
  <c r="K318" i="1"/>
  <c r="G318" i="1"/>
  <c r="F318" i="1"/>
  <c r="H318" i="1" s="1"/>
  <c r="K317" i="1"/>
  <c r="G317" i="1"/>
  <c r="F317" i="1"/>
  <c r="K316" i="1"/>
  <c r="G316" i="1"/>
  <c r="F316" i="1"/>
  <c r="K315" i="1"/>
  <c r="G315" i="1"/>
  <c r="F315" i="1"/>
  <c r="K314" i="1"/>
  <c r="G314" i="1"/>
  <c r="F314" i="1"/>
  <c r="K313" i="1"/>
  <c r="G313" i="1"/>
  <c r="F313" i="1"/>
  <c r="K312" i="1"/>
  <c r="G312" i="1"/>
  <c r="F312" i="1"/>
  <c r="H312" i="1" s="1"/>
  <c r="K311" i="1"/>
  <c r="G311" i="1"/>
  <c r="F311" i="1"/>
  <c r="H311" i="1" s="1"/>
  <c r="K310" i="1"/>
  <c r="G310" i="1"/>
  <c r="F310" i="1"/>
  <c r="H310" i="1" s="1"/>
  <c r="K309" i="1"/>
  <c r="G309" i="1"/>
  <c r="F309" i="1"/>
  <c r="K308" i="1"/>
  <c r="G308" i="1"/>
  <c r="F308" i="1"/>
  <c r="K307" i="1"/>
  <c r="G307" i="1"/>
  <c r="F307" i="1"/>
  <c r="K306" i="1"/>
  <c r="G306" i="1"/>
  <c r="F306" i="1"/>
  <c r="K305" i="1"/>
  <c r="G305" i="1"/>
  <c r="F305" i="1"/>
  <c r="K304" i="1"/>
  <c r="G304" i="1"/>
  <c r="F304" i="1"/>
  <c r="H304" i="1" s="1"/>
  <c r="K303" i="1"/>
  <c r="G303" i="1"/>
  <c r="F303" i="1"/>
  <c r="H303" i="1" s="1"/>
  <c r="K302" i="1"/>
  <c r="G302" i="1"/>
  <c r="F302" i="1"/>
  <c r="H302" i="1" s="1"/>
  <c r="K301" i="1"/>
  <c r="G301" i="1"/>
  <c r="F301" i="1"/>
  <c r="K300" i="1"/>
  <c r="G300" i="1"/>
  <c r="F300" i="1"/>
  <c r="K299" i="1"/>
  <c r="E299" i="1"/>
  <c r="G299" i="1" s="1"/>
  <c r="K298" i="1"/>
  <c r="G298" i="1"/>
  <c r="H298" i="1" s="1"/>
  <c r="F298" i="1"/>
  <c r="K297" i="1"/>
  <c r="G297" i="1"/>
  <c r="F297" i="1"/>
  <c r="K296" i="1"/>
  <c r="G296" i="1"/>
  <c r="F296" i="1"/>
  <c r="K295" i="1"/>
  <c r="G295" i="1"/>
  <c r="F295" i="1"/>
  <c r="K294" i="1"/>
  <c r="G294" i="1"/>
  <c r="F294" i="1"/>
  <c r="K293" i="1"/>
  <c r="G293" i="1"/>
  <c r="F293" i="1"/>
  <c r="H293" i="1" s="1"/>
  <c r="K292" i="1"/>
  <c r="G292" i="1"/>
  <c r="F292" i="1"/>
  <c r="H292" i="1" s="1"/>
  <c r="K291" i="1"/>
  <c r="G291" i="1"/>
  <c r="F291" i="1"/>
  <c r="H291" i="1" s="1"/>
  <c r="K290" i="1"/>
  <c r="G290" i="1"/>
  <c r="F290" i="1"/>
  <c r="K289" i="1"/>
  <c r="G289" i="1"/>
  <c r="F289" i="1"/>
  <c r="K288" i="1"/>
  <c r="G288" i="1"/>
  <c r="F288" i="1"/>
  <c r="K287" i="1"/>
  <c r="G287" i="1"/>
  <c r="F287" i="1"/>
  <c r="K286" i="1"/>
  <c r="G286" i="1"/>
  <c r="F286" i="1"/>
  <c r="K285" i="1"/>
  <c r="G285" i="1"/>
  <c r="F285" i="1"/>
  <c r="K284" i="1"/>
  <c r="G284" i="1"/>
  <c r="F284" i="1"/>
  <c r="H284" i="1" s="1"/>
  <c r="K283" i="1"/>
  <c r="G283" i="1"/>
  <c r="F283" i="1"/>
  <c r="H283" i="1" s="1"/>
  <c r="K282" i="1"/>
  <c r="G282" i="1"/>
  <c r="F282" i="1"/>
  <c r="K281" i="1"/>
  <c r="G281" i="1"/>
  <c r="F281" i="1"/>
  <c r="K280" i="1"/>
  <c r="G280" i="1"/>
  <c r="F280" i="1"/>
  <c r="K279" i="1"/>
  <c r="G279" i="1"/>
  <c r="F279" i="1"/>
  <c r="K278" i="1"/>
  <c r="G278" i="1"/>
  <c r="F278" i="1"/>
  <c r="K277" i="1"/>
  <c r="G277" i="1"/>
  <c r="F277" i="1"/>
  <c r="H277" i="1" s="1"/>
  <c r="K276" i="1"/>
  <c r="G276" i="1"/>
  <c r="F276" i="1"/>
  <c r="K275" i="1"/>
  <c r="G275" i="1"/>
  <c r="F275" i="1"/>
  <c r="K274" i="1"/>
  <c r="G274" i="1"/>
  <c r="F274" i="1"/>
  <c r="K273" i="1"/>
  <c r="G273" i="1"/>
  <c r="F273" i="1"/>
  <c r="H273" i="1" s="1"/>
  <c r="K272" i="1"/>
  <c r="G272" i="1"/>
  <c r="F272" i="1"/>
  <c r="K271" i="1"/>
  <c r="G271" i="1"/>
  <c r="F271" i="1"/>
  <c r="K270" i="1"/>
  <c r="G270" i="1"/>
  <c r="F270" i="1"/>
  <c r="K269" i="1"/>
  <c r="G269" i="1"/>
  <c r="F269" i="1"/>
  <c r="K268" i="1"/>
  <c r="G268" i="1"/>
  <c r="F268" i="1"/>
  <c r="K267" i="1"/>
  <c r="G267" i="1"/>
  <c r="F267" i="1"/>
  <c r="K266" i="1"/>
  <c r="G266" i="1"/>
  <c r="F266" i="1"/>
  <c r="K265" i="1"/>
  <c r="G265" i="1"/>
  <c r="F265" i="1"/>
  <c r="K264" i="1"/>
  <c r="G264" i="1"/>
  <c r="F264" i="1"/>
  <c r="K263" i="1"/>
  <c r="G263" i="1"/>
  <c r="F263" i="1"/>
  <c r="K262" i="1"/>
  <c r="G262" i="1"/>
  <c r="F262" i="1"/>
  <c r="K261" i="1"/>
  <c r="G261" i="1"/>
  <c r="F261" i="1"/>
  <c r="K260" i="1"/>
  <c r="G260" i="1"/>
  <c r="F260" i="1"/>
  <c r="K259" i="1"/>
  <c r="G259" i="1"/>
  <c r="F259" i="1"/>
  <c r="K258" i="1"/>
  <c r="G258" i="1"/>
  <c r="F258" i="1"/>
  <c r="K257" i="1"/>
  <c r="G257" i="1"/>
  <c r="F257" i="1"/>
  <c r="K256" i="1"/>
  <c r="G256" i="1"/>
  <c r="F256" i="1"/>
  <c r="K255" i="1"/>
  <c r="G255" i="1"/>
  <c r="F255" i="1"/>
  <c r="K254" i="1"/>
  <c r="G254" i="1"/>
  <c r="F254" i="1"/>
  <c r="K253" i="1"/>
  <c r="G253" i="1"/>
  <c r="F253" i="1"/>
  <c r="K252" i="1"/>
  <c r="G252" i="1"/>
  <c r="F252" i="1"/>
  <c r="K251" i="1"/>
  <c r="G251" i="1"/>
  <c r="F251" i="1"/>
  <c r="K250" i="1"/>
  <c r="G250" i="1"/>
  <c r="F250" i="1"/>
  <c r="K249" i="1"/>
  <c r="G249" i="1"/>
  <c r="F249" i="1"/>
  <c r="K248" i="1"/>
  <c r="G248" i="1"/>
  <c r="F248" i="1"/>
  <c r="K247" i="1"/>
  <c r="G247" i="1"/>
  <c r="F247" i="1"/>
  <c r="K246" i="1"/>
  <c r="E246" i="1"/>
  <c r="G246" i="1" s="1"/>
  <c r="K245" i="1"/>
  <c r="G245" i="1"/>
  <c r="F245" i="1"/>
  <c r="K244" i="1"/>
  <c r="G244" i="1"/>
  <c r="F244" i="1"/>
  <c r="K243" i="1"/>
  <c r="G243" i="1"/>
  <c r="F243" i="1"/>
  <c r="K242" i="1"/>
  <c r="G242" i="1"/>
  <c r="F242" i="1"/>
  <c r="H242" i="1" s="1"/>
  <c r="K241" i="1"/>
  <c r="G241" i="1"/>
  <c r="F241" i="1"/>
  <c r="K240" i="1"/>
  <c r="G240" i="1"/>
  <c r="F240" i="1"/>
  <c r="K239" i="1"/>
  <c r="G239" i="1"/>
  <c r="F239" i="1"/>
  <c r="K238" i="1"/>
  <c r="G238" i="1"/>
  <c r="F238" i="1"/>
  <c r="K237" i="1"/>
  <c r="G237" i="1"/>
  <c r="F237" i="1"/>
  <c r="K236" i="1"/>
  <c r="G236" i="1"/>
  <c r="F236" i="1"/>
  <c r="K235" i="1"/>
  <c r="G235" i="1"/>
  <c r="F235" i="1"/>
  <c r="K234" i="1"/>
  <c r="G234" i="1"/>
  <c r="F234" i="1"/>
  <c r="K233" i="1"/>
  <c r="G233" i="1"/>
  <c r="F233" i="1"/>
  <c r="K232" i="1"/>
  <c r="G232" i="1"/>
  <c r="F232" i="1"/>
  <c r="K231" i="1"/>
  <c r="G231" i="1"/>
  <c r="F231" i="1"/>
  <c r="K230" i="1"/>
  <c r="G230" i="1"/>
  <c r="F230" i="1"/>
  <c r="K229" i="1"/>
  <c r="G229" i="1"/>
  <c r="F229" i="1"/>
  <c r="K228" i="1"/>
  <c r="G228" i="1"/>
  <c r="F228" i="1"/>
  <c r="K227" i="1"/>
  <c r="G227" i="1"/>
  <c r="F227" i="1"/>
  <c r="K226" i="1"/>
  <c r="G226" i="1"/>
  <c r="F226" i="1"/>
  <c r="H226" i="1" s="1"/>
  <c r="K225" i="1"/>
  <c r="G225" i="1"/>
  <c r="F225" i="1"/>
  <c r="K224" i="1"/>
  <c r="G224" i="1"/>
  <c r="F224" i="1"/>
  <c r="K223" i="1"/>
  <c r="G223" i="1"/>
  <c r="F223" i="1"/>
  <c r="K222" i="1"/>
  <c r="G222" i="1"/>
  <c r="F222" i="1"/>
  <c r="K221" i="1"/>
  <c r="G221" i="1"/>
  <c r="F221" i="1"/>
  <c r="K220" i="1"/>
  <c r="G220" i="1"/>
  <c r="F220" i="1"/>
  <c r="K219" i="1"/>
  <c r="G219" i="1"/>
  <c r="F219" i="1"/>
  <c r="K218" i="1"/>
  <c r="G218" i="1"/>
  <c r="F218" i="1"/>
  <c r="K217" i="1"/>
  <c r="G217" i="1"/>
  <c r="F217" i="1"/>
  <c r="K216" i="1"/>
  <c r="G216" i="1"/>
  <c r="F216" i="1"/>
  <c r="K215" i="1"/>
  <c r="G215" i="1"/>
  <c r="F215" i="1"/>
  <c r="K214" i="1"/>
  <c r="G214" i="1"/>
  <c r="F214" i="1"/>
  <c r="K213" i="1"/>
  <c r="G213" i="1"/>
  <c r="F213" i="1"/>
  <c r="K212" i="1"/>
  <c r="G212" i="1"/>
  <c r="F212" i="1"/>
  <c r="K211" i="1"/>
  <c r="G211" i="1"/>
  <c r="F211" i="1"/>
  <c r="K210" i="1"/>
  <c r="G210" i="1"/>
  <c r="F210" i="1"/>
  <c r="K209" i="1"/>
  <c r="G209" i="1"/>
  <c r="F209" i="1"/>
  <c r="K208" i="1"/>
  <c r="G208" i="1"/>
  <c r="F208" i="1"/>
  <c r="K207" i="1"/>
  <c r="G207" i="1"/>
  <c r="F207" i="1"/>
  <c r="K206" i="1"/>
  <c r="G206" i="1"/>
  <c r="F206" i="1"/>
  <c r="K205" i="1"/>
  <c r="G205" i="1"/>
  <c r="F205" i="1"/>
  <c r="K204" i="1"/>
  <c r="G204" i="1"/>
  <c r="F204" i="1"/>
  <c r="K203" i="1"/>
  <c r="G203" i="1"/>
  <c r="F203" i="1"/>
  <c r="K202" i="1"/>
  <c r="G202" i="1"/>
  <c r="F202" i="1"/>
  <c r="K201" i="1"/>
  <c r="G201" i="1"/>
  <c r="F201" i="1"/>
  <c r="K200" i="1"/>
  <c r="G200" i="1"/>
  <c r="F200" i="1"/>
  <c r="K199" i="1"/>
  <c r="G199" i="1"/>
  <c r="F199" i="1"/>
  <c r="K198" i="1"/>
  <c r="G198" i="1"/>
  <c r="F198" i="1"/>
  <c r="K197" i="1"/>
  <c r="G197" i="1"/>
  <c r="F197" i="1"/>
  <c r="K196" i="1"/>
  <c r="G196" i="1"/>
  <c r="F196" i="1"/>
  <c r="K195" i="1"/>
  <c r="G195" i="1"/>
  <c r="F195" i="1"/>
  <c r="K194" i="1"/>
  <c r="G194" i="1"/>
  <c r="F194" i="1"/>
  <c r="K193" i="1"/>
  <c r="G193" i="1"/>
  <c r="F193" i="1"/>
  <c r="K192" i="1"/>
  <c r="G192" i="1"/>
  <c r="F192" i="1"/>
  <c r="K191" i="1"/>
  <c r="G191" i="1"/>
  <c r="F191" i="1"/>
  <c r="K190" i="1"/>
  <c r="G190" i="1"/>
  <c r="F190" i="1"/>
  <c r="K189" i="1"/>
  <c r="G189" i="1"/>
  <c r="F189" i="1"/>
  <c r="K188" i="1"/>
  <c r="G188" i="1"/>
  <c r="F188" i="1"/>
  <c r="K187" i="1"/>
  <c r="G187" i="1"/>
  <c r="F187" i="1"/>
  <c r="K186" i="1"/>
  <c r="G186" i="1"/>
  <c r="F186" i="1"/>
  <c r="K185" i="1"/>
  <c r="G185" i="1"/>
  <c r="F185" i="1"/>
  <c r="K184" i="1"/>
  <c r="G184" i="1"/>
  <c r="F184" i="1"/>
  <c r="K183" i="1"/>
  <c r="G183" i="1"/>
  <c r="F183" i="1"/>
  <c r="K182" i="1"/>
  <c r="G182" i="1"/>
  <c r="F182" i="1"/>
  <c r="K181" i="1"/>
  <c r="G181" i="1"/>
  <c r="F181" i="1"/>
  <c r="K180" i="1"/>
  <c r="G180" i="1"/>
  <c r="F180" i="1"/>
  <c r="K179" i="1"/>
  <c r="G179" i="1"/>
  <c r="F179" i="1"/>
  <c r="K178" i="1"/>
  <c r="G178" i="1"/>
  <c r="F178" i="1"/>
  <c r="K177" i="1"/>
  <c r="G177" i="1"/>
  <c r="F177" i="1"/>
  <c r="K176" i="1"/>
  <c r="G176" i="1"/>
  <c r="F176" i="1"/>
  <c r="K175" i="1"/>
  <c r="G175" i="1"/>
  <c r="F175" i="1"/>
  <c r="K174" i="1"/>
  <c r="G174" i="1"/>
  <c r="F174" i="1"/>
  <c r="K173" i="1"/>
  <c r="G173" i="1"/>
  <c r="F173" i="1"/>
  <c r="K172" i="1"/>
  <c r="G172" i="1"/>
  <c r="F172" i="1"/>
  <c r="K171" i="1"/>
  <c r="G171" i="1"/>
  <c r="F171" i="1"/>
  <c r="K170" i="1"/>
  <c r="G170" i="1"/>
  <c r="F170" i="1"/>
  <c r="K169" i="1"/>
  <c r="G169" i="1"/>
  <c r="F169" i="1"/>
  <c r="K168" i="1"/>
  <c r="G168" i="1"/>
  <c r="F168" i="1"/>
  <c r="K167" i="1"/>
  <c r="G167" i="1"/>
  <c r="F167" i="1"/>
  <c r="K166" i="1"/>
  <c r="G166" i="1"/>
  <c r="F166" i="1"/>
  <c r="K165" i="1"/>
  <c r="G165" i="1"/>
  <c r="F165" i="1"/>
  <c r="K164" i="1"/>
  <c r="G164" i="1"/>
  <c r="F164" i="1"/>
  <c r="K163" i="1"/>
  <c r="G163" i="1"/>
  <c r="F163" i="1"/>
  <c r="K162" i="1"/>
  <c r="G162" i="1"/>
  <c r="F162" i="1"/>
  <c r="K161" i="1"/>
  <c r="G161" i="1"/>
  <c r="F161" i="1"/>
  <c r="K160" i="1"/>
  <c r="G160" i="1"/>
  <c r="F160" i="1"/>
  <c r="K159" i="1"/>
  <c r="G159" i="1"/>
  <c r="F159" i="1"/>
  <c r="K158" i="1"/>
  <c r="G158" i="1"/>
  <c r="F158" i="1"/>
  <c r="K157" i="1"/>
  <c r="G157" i="1"/>
  <c r="F157" i="1"/>
  <c r="K156" i="1"/>
  <c r="G156" i="1"/>
  <c r="F156" i="1"/>
  <c r="K155" i="1"/>
  <c r="G155" i="1"/>
  <c r="F155" i="1"/>
  <c r="K154" i="1"/>
  <c r="G154" i="1"/>
  <c r="F154" i="1"/>
  <c r="K153" i="1"/>
  <c r="G153" i="1"/>
  <c r="F153" i="1"/>
  <c r="K152" i="1"/>
  <c r="G152" i="1"/>
  <c r="F152" i="1"/>
  <c r="K151" i="1"/>
  <c r="G151" i="1"/>
  <c r="F151" i="1"/>
  <c r="K150" i="1"/>
  <c r="G150" i="1"/>
  <c r="F150" i="1"/>
  <c r="K149" i="1"/>
  <c r="G149" i="1"/>
  <c r="F149" i="1"/>
  <c r="K148" i="1"/>
  <c r="G148" i="1"/>
  <c r="F148" i="1"/>
  <c r="H148" i="1" s="1"/>
  <c r="K147" i="1"/>
  <c r="G147" i="1"/>
  <c r="F147" i="1"/>
  <c r="K146" i="1"/>
  <c r="G146" i="1"/>
  <c r="F146" i="1"/>
  <c r="K145" i="1"/>
  <c r="G145" i="1"/>
  <c r="F145" i="1"/>
  <c r="K144" i="1"/>
  <c r="G144" i="1"/>
  <c r="F144" i="1"/>
  <c r="K143" i="1"/>
  <c r="G143" i="1"/>
  <c r="F143" i="1"/>
  <c r="K142" i="1"/>
  <c r="G142" i="1"/>
  <c r="F142" i="1"/>
  <c r="K141" i="1"/>
  <c r="G141" i="1"/>
  <c r="F141" i="1"/>
  <c r="K140" i="1"/>
  <c r="G140" i="1"/>
  <c r="F140" i="1"/>
  <c r="K139" i="1"/>
  <c r="G139" i="1"/>
  <c r="H139" i="1" s="1"/>
  <c r="F139" i="1"/>
  <c r="K138" i="1"/>
  <c r="G138" i="1"/>
  <c r="F138" i="1"/>
  <c r="K137" i="1"/>
  <c r="G137" i="1"/>
  <c r="F137" i="1"/>
  <c r="K136" i="1"/>
  <c r="G136" i="1"/>
  <c r="F136" i="1"/>
  <c r="K135" i="1"/>
  <c r="G135" i="1"/>
  <c r="F135" i="1"/>
  <c r="K134" i="1"/>
  <c r="G134" i="1"/>
  <c r="F134" i="1"/>
  <c r="K133" i="1"/>
  <c r="G133" i="1"/>
  <c r="F133" i="1"/>
  <c r="K132" i="1"/>
  <c r="G132" i="1"/>
  <c r="H132" i="1" s="1"/>
  <c r="F132" i="1"/>
  <c r="K131" i="1"/>
  <c r="G131" i="1"/>
  <c r="F131" i="1"/>
  <c r="K130" i="1"/>
  <c r="G130" i="1"/>
  <c r="F130" i="1"/>
  <c r="K129" i="1"/>
  <c r="G129" i="1"/>
  <c r="F129" i="1"/>
  <c r="K128" i="1"/>
  <c r="G128" i="1"/>
  <c r="F128" i="1"/>
  <c r="K127" i="1"/>
  <c r="G127" i="1"/>
  <c r="F127" i="1"/>
  <c r="K126" i="1"/>
  <c r="G126" i="1"/>
  <c r="F126" i="1"/>
  <c r="K125" i="1"/>
  <c r="G125" i="1"/>
  <c r="F125" i="1"/>
  <c r="K124" i="1"/>
  <c r="G124" i="1"/>
  <c r="F124" i="1"/>
  <c r="K123" i="1"/>
  <c r="G123" i="1"/>
  <c r="F123" i="1"/>
  <c r="K122" i="1"/>
  <c r="G122" i="1"/>
  <c r="F122" i="1"/>
  <c r="H122" i="1" s="1"/>
  <c r="K121" i="1"/>
  <c r="G121" i="1"/>
  <c r="F121" i="1"/>
  <c r="K120" i="1"/>
  <c r="G120" i="1"/>
  <c r="F120" i="1"/>
  <c r="K119" i="1"/>
  <c r="G119" i="1"/>
  <c r="F119" i="1"/>
  <c r="K118" i="1"/>
  <c r="G118" i="1"/>
  <c r="F118" i="1"/>
  <c r="K117" i="1"/>
  <c r="G117" i="1"/>
  <c r="F117" i="1"/>
  <c r="K116" i="1"/>
  <c r="G116" i="1"/>
  <c r="F116" i="1"/>
  <c r="K115" i="1"/>
  <c r="G115" i="1"/>
  <c r="F115" i="1"/>
  <c r="K114" i="1"/>
  <c r="G114" i="1"/>
  <c r="F114" i="1"/>
  <c r="K113" i="1"/>
  <c r="G113" i="1"/>
  <c r="F113" i="1"/>
  <c r="K112" i="1"/>
  <c r="G112" i="1"/>
  <c r="F112" i="1"/>
  <c r="K111" i="1"/>
  <c r="G111" i="1"/>
  <c r="F111" i="1"/>
  <c r="K110" i="1"/>
  <c r="G110" i="1"/>
  <c r="F110" i="1"/>
  <c r="K109" i="1"/>
  <c r="G109" i="1"/>
  <c r="F109" i="1"/>
  <c r="K108" i="1"/>
  <c r="G108" i="1"/>
  <c r="F108" i="1"/>
  <c r="K107" i="1"/>
  <c r="G107" i="1"/>
  <c r="F107" i="1"/>
  <c r="K106" i="1"/>
  <c r="G106" i="1"/>
  <c r="F106" i="1"/>
  <c r="K105" i="1"/>
  <c r="G105" i="1"/>
  <c r="F105" i="1"/>
  <c r="K104" i="1"/>
  <c r="G104" i="1"/>
  <c r="F104" i="1"/>
  <c r="K103" i="1"/>
  <c r="G103" i="1"/>
  <c r="F103" i="1"/>
  <c r="K102" i="1"/>
  <c r="G102" i="1"/>
  <c r="F102" i="1"/>
  <c r="K101" i="1"/>
  <c r="G101" i="1"/>
  <c r="F101" i="1"/>
  <c r="K100" i="1"/>
  <c r="G100" i="1"/>
  <c r="F100" i="1"/>
  <c r="K99" i="1"/>
  <c r="G99" i="1"/>
  <c r="F99" i="1"/>
  <c r="K98" i="1"/>
  <c r="G98" i="1"/>
  <c r="F98" i="1"/>
  <c r="K97" i="1"/>
  <c r="G97" i="1"/>
  <c r="F97" i="1"/>
  <c r="K96" i="1"/>
  <c r="G96" i="1"/>
  <c r="H96" i="1" s="1"/>
  <c r="F96" i="1"/>
  <c r="K95" i="1"/>
  <c r="G95" i="1"/>
  <c r="F95" i="1"/>
  <c r="K94" i="1"/>
  <c r="G94" i="1"/>
  <c r="F94" i="1"/>
  <c r="H94" i="1" s="1"/>
  <c r="K93" i="1"/>
  <c r="G93" i="1"/>
  <c r="F93" i="1"/>
  <c r="K92" i="1"/>
  <c r="G92" i="1"/>
  <c r="F92" i="1"/>
  <c r="K91" i="1"/>
  <c r="G91" i="1"/>
  <c r="F91" i="1"/>
  <c r="K90" i="1"/>
  <c r="G90" i="1"/>
  <c r="F90" i="1"/>
  <c r="K89" i="1"/>
  <c r="G89" i="1"/>
  <c r="F89" i="1"/>
  <c r="K88" i="1"/>
  <c r="G88" i="1"/>
  <c r="F88" i="1"/>
  <c r="K87" i="1"/>
  <c r="G87" i="1"/>
  <c r="F87" i="1"/>
  <c r="K86" i="1"/>
  <c r="G86" i="1"/>
  <c r="F86" i="1"/>
  <c r="K85" i="1"/>
  <c r="G85" i="1"/>
  <c r="F85" i="1"/>
  <c r="K84" i="1"/>
  <c r="G84" i="1"/>
  <c r="F84" i="1"/>
  <c r="K83" i="1"/>
  <c r="G83" i="1"/>
  <c r="F83" i="1"/>
  <c r="K82" i="1"/>
  <c r="G82" i="1"/>
  <c r="F82" i="1"/>
  <c r="K81" i="1"/>
  <c r="G81" i="1"/>
  <c r="F81" i="1"/>
  <c r="K80" i="1"/>
  <c r="G80" i="1"/>
  <c r="F80" i="1"/>
  <c r="H80" i="1" s="1"/>
  <c r="K79" i="1"/>
  <c r="G79" i="1"/>
  <c r="F79" i="1"/>
  <c r="K78" i="1"/>
  <c r="G78" i="1"/>
  <c r="F78" i="1"/>
  <c r="K77" i="1"/>
  <c r="G77" i="1"/>
  <c r="F77" i="1"/>
  <c r="K76" i="1"/>
  <c r="G76" i="1"/>
  <c r="F76" i="1"/>
  <c r="K75" i="1"/>
  <c r="G75" i="1"/>
  <c r="F75" i="1"/>
  <c r="K74" i="1"/>
  <c r="G74" i="1"/>
  <c r="F74" i="1"/>
  <c r="K73" i="1"/>
  <c r="G73" i="1"/>
  <c r="F73" i="1"/>
  <c r="H73" i="1" s="1"/>
  <c r="K72" i="1"/>
  <c r="G72" i="1"/>
  <c r="F72" i="1"/>
  <c r="K71" i="1"/>
  <c r="G71" i="1"/>
  <c r="F71" i="1"/>
  <c r="K70" i="1"/>
  <c r="G70" i="1"/>
  <c r="F70" i="1"/>
  <c r="K69" i="1"/>
  <c r="G69" i="1"/>
  <c r="F69" i="1"/>
  <c r="K68" i="1"/>
  <c r="G68" i="1"/>
  <c r="F68" i="1"/>
  <c r="K67" i="1"/>
  <c r="G67" i="1"/>
  <c r="F67" i="1"/>
  <c r="K66" i="1"/>
  <c r="G66" i="1"/>
  <c r="F66" i="1"/>
  <c r="K65" i="1"/>
  <c r="G65" i="1"/>
  <c r="F65" i="1"/>
  <c r="K64" i="1"/>
  <c r="G64" i="1"/>
  <c r="F64" i="1"/>
  <c r="K63" i="1"/>
  <c r="G63" i="1"/>
  <c r="F63" i="1"/>
  <c r="K62" i="1"/>
  <c r="G62" i="1"/>
  <c r="F62" i="1"/>
  <c r="K61" i="1"/>
  <c r="G61" i="1"/>
  <c r="F61" i="1"/>
  <c r="K60" i="1"/>
  <c r="G60" i="1"/>
  <c r="F60" i="1"/>
  <c r="H60" i="1" s="1"/>
  <c r="K59" i="1"/>
  <c r="G59" i="1"/>
  <c r="F59" i="1"/>
  <c r="K58" i="1"/>
  <c r="G58" i="1"/>
  <c r="F58" i="1"/>
  <c r="K57" i="1"/>
  <c r="G57" i="1"/>
  <c r="F57" i="1"/>
  <c r="K56" i="1"/>
  <c r="G56" i="1"/>
  <c r="F56" i="1"/>
  <c r="H56" i="1" s="1"/>
  <c r="K55" i="1"/>
  <c r="G55" i="1"/>
  <c r="F55" i="1"/>
  <c r="K54" i="1"/>
  <c r="G54" i="1"/>
  <c r="F54" i="1"/>
  <c r="K53" i="1"/>
  <c r="G53" i="1"/>
  <c r="F53" i="1"/>
  <c r="K52" i="1"/>
  <c r="G52" i="1"/>
  <c r="F52" i="1"/>
  <c r="K51" i="1"/>
  <c r="G51" i="1"/>
  <c r="F51" i="1"/>
  <c r="K50" i="1"/>
  <c r="G50" i="1"/>
  <c r="F50" i="1"/>
  <c r="K49" i="1"/>
  <c r="G49" i="1"/>
  <c r="F49" i="1"/>
  <c r="H49" i="1" s="1"/>
  <c r="K48" i="1"/>
  <c r="G48" i="1"/>
  <c r="F48" i="1"/>
  <c r="K47" i="1"/>
  <c r="G47" i="1"/>
  <c r="F47" i="1"/>
  <c r="K46" i="1"/>
  <c r="G46" i="1"/>
  <c r="F46" i="1"/>
  <c r="K45" i="1"/>
  <c r="G45" i="1"/>
  <c r="F45" i="1"/>
  <c r="K44" i="1"/>
  <c r="G44" i="1"/>
  <c r="F44" i="1"/>
  <c r="K43" i="1"/>
  <c r="G43" i="1"/>
  <c r="F43" i="1"/>
  <c r="K42" i="1"/>
  <c r="G42" i="1"/>
  <c r="H42" i="1" s="1"/>
  <c r="F42" i="1"/>
  <c r="K41" i="1"/>
  <c r="G41" i="1"/>
  <c r="F41" i="1"/>
  <c r="K40" i="1"/>
  <c r="G40" i="1"/>
  <c r="F40" i="1"/>
  <c r="K39" i="1"/>
  <c r="G39" i="1"/>
  <c r="F39" i="1"/>
  <c r="K38" i="1"/>
  <c r="G38" i="1"/>
  <c r="F38" i="1"/>
  <c r="K37" i="1"/>
  <c r="G37" i="1"/>
  <c r="F37" i="1"/>
  <c r="K36" i="1"/>
  <c r="G36" i="1"/>
  <c r="F36" i="1"/>
  <c r="K35" i="1"/>
  <c r="G35" i="1"/>
  <c r="F35" i="1"/>
  <c r="K34" i="1"/>
  <c r="G34" i="1"/>
  <c r="F34" i="1"/>
  <c r="K33" i="1"/>
  <c r="G33" i="1"/>
  <c r="F33" i="1"/>
  <c r="K32" i="1"/>
  <c r="G32" i="1"/>
  <c r="F32" i="1"/>
  <c r="K31" i="1"/>
  <c r="G31" i="1"/>
  <c r="F31" i="1"/>
  <c r="K30" i="1"/>
  <c r="G30" i="1"/>
  <c r="F30" i="1"/>
  <c r="K29" i="1"/>
  <c r="G29" i="1"/>
  <c r="F29" i="1"/>
  <c r="K28" i="1"/>
  <c r="G28" i="1"/>
  <c r="F28" i="1"/>
  <c r="K27" i="1"/>
  <c r="G27" i="1"/>
  <c r="F27" i="1"/>
  <c r="H27" i="1" s="1"/>
  <c r="K26" i="1"/>
  <c r="G26" i="1"/>
  <c r="F26" i="1"/>
  <c r="K25" i="1"/>
  <c r="G25" i="1"/>
  <c r="F25" i="1"/>
  <c r="K24" i="1"/>
  <c r="G24" i="1"/>
  <c r="F24" i="1"/>
  <c r="K23" i="1"/>
  <c r="G23" i="1"/>
  <c r="F23" i="1"/>
  <c r="K22" i="1"/>
  <c r="G22" i="1"/>
  <c r="F22" i="1"/>
  <c r="K21" i="1"/>
  <c r="G21" i="1"/>
  <c r="F21" i="1"/>
  <c r="K20" i="1"/>
  <c r="G20" i="1"/>
  <c r="F20" i="1"/>
  <c r="K19" i="1"/>
  <c r="G19" i="1"/>
  <c r="F19" i="1"/>
  <c r="K18" i="1"/>
  <c r="G18" i="1"/>
  <c r="F18" i="1"/>
  <c r="K17" i="1"/>
  <c r="G17" i="1"/>
  <c r="F17" i="1"/>
  <c r="K16" i="1"/>
  <c r="G16" i="1"/>
  <c r="F16" i="1"/>
  <c r="K15" i="1"/>
  <c r="G15" i="1"/>
  <c r="F15" i="1"/>
  <c r="K14" i="1"/>
  <c r="G14" i="1"/>
  <c r="F14" i="1"/>
  <c r="K13" i="1"/>
  <c r="G13" i="1"/>
  <c r="F13" i="1"/>
  <c r="K12" i="1"/>
  <c r="G12" i="1"/>
  <c r="F12" i="1"/>
  <c r="K11" i="1"/>
  <c r="G11" i="1"/>
  <c r="F11" i="1"/>
  <c r="H11" i="1" s="1"/>
  <c r="F246" i="1" l="1"/>
  <c r="H100" i="1"/>
  <c r="H130" i="1"/>
  <c r="H19" i="1"/>
  <c r="H285" i="1"/>
  <c r="H99" i="1"/>
  <c r="H107" i="1"/>
  <c r="H187" i="1"/>
  <c r="H192" i="1"/>
  <c r="H62" i="1"/>
  <c r="H112" i="1"/>
  <c r="H133" i="1"/>
  <c r="H162" i="1"/>
  <c r="H178" i="1"/>
  <c r="H15" i="1"/>
  <c r="H39" i="1"/>
  <c r="H52" i="1"/>
  <c r="H243" i="1"/>
  <c r="H37" i="1"/>
  <c r="H74" i="1"/>
  <c r="H108" i="1"/>
  <c r="H142" i="1"/>
  <c r="H64" i="1"/>
  <c r="H72" i="1"/>
  <c r="H135" i="1"/>
  <c r="H156" i="1"/>
  <c r="H68" i="1"/>
  <c r="H89" i="1"/>
  <c r="H131" i="1"/>
  <c r="H189" i="1"/>
  <c r="H205" i="1"/>
  <c r="H237" i="1"/>
  <c r="H279" i="1"/>
  <c r="H287" i="1"/>
  <c r="H295" i="1"/>
  <c r="H306" i="1"/>
  <c r="H314" i="1"/>
  <c r="H322" i="1"/>
  <c r="H225" i="1"/>
  <c r="H17" i="1"/>
  <c r="H33" i="1"/>
  <c r="H180" i="1"/>
  <c r="H188" i="1"/>
  <c r="H204" i="1"/>
  <c r="H212" i="1"/>
  <c r="H220" i="1"/>
  <c r="H244" i="1"/>
  <c r="H249" i="1"/>
  <c r="H257" i="1"/>
  <c r="H265" i="1"/>
  <c r="H12" i="1"/>
  <c r="H151" i="1"/>
  <c r="H175" i="1"/>
  <c r="H199" i="1"/>
  <c r="H20" i="1"/>
  <c r="H25" i="1"/>
  <c r="H28" i="1"/>
  <c r="H46" i="1"/>
  <c r="H51" i="1"/>
  <c r="H82" i="1"/>
  <c r="H90" i="1"/>
  <c r="H119" i="1"/>
  <c r="H124" i="1"/>
  <c r="H137" i="1"/>
  <c r="H147" i="1"/>
  <c r="H152" i="1"/>
  <c r="H168" i="1"/>
  <c r="H173" i="1"/>
  <c r="H176" i="1"/>
  <c r="H200" i="1"/>
  <c r="H218" i="1"/>
  <c r="H31" i="1"/>
  <c r="H36" i="1"/>
  <c r="H59" i="1"/>
  <c r="H98" i="1"/>
  <c r="H106" i="1"/>
  <c r="H114" i="1"/>
  <c r="H163" i="1"/>
  <c r="H203" i="1"/>
  <c r="H208" i="1"/>
  <c r="H211" i="1"/>
  <c r="H224" i="1"/>
  <c r="H232" i="1"/>
  <c r="H13" i="1"/>
  <c r="H26" i="1"/>
  <c r="H75" i="1"/>
  <c r="H88" i="1"/>
  <c r="H145" i="1"/>
  <c r="H150" i="1"/>
  <c r="H158" i="1"/>
  <c r="H174" i="1"/>
  <c r="H206" i="1"/>
  <c r="H219" i="1"/>
  <c r="H320" i="1"/>
  <c r="H21" i="1"/>
  <c r="H34" i="1"/>
  <c r="H57" i="1"/>
  <c r="H78" i="1"/>
  <c r="H83" i="1"/>
  <c r="H125" i="1"/>
  <c r="H153" i="1"/>
  <c r="H169" i="1"/>
  <c r="H214" i="1"/>
  <c r="H230" i="1"/>
  <c r="H238" i="1"/>
  <c r="H164" i="1"/>
  <c r="H86" i="1"/>
  <c r="H172" i="1"/>
  <c r="H35" i="1"/>
  <c r="H40" i="1"/>
  <c r="H53" i="1"/>
  <c r="H58" i="1"/>
  <c r="H84" i="1"/>
  <c r="H97" i="1"/>
  <c r="H105" i="1"/>
  <c r="H121" i="1"/>
  <c r="H126" i="1"/>
  <c r="H136" i="1"/>
  <c r="H170" i="1"/>
  <c r="H186" i="1"/>
  <c r="H194" i="1"/>
  <c r="H210" i="1"/>
  <c r="H228" i="1"/>
  <c r="H231" i="1"/>
  <c r="H236" i="1"/>
  <c r="H14" i="1"/>
  <c r="H29" i="1"/>
  <c r="H41" i="1"/>
  <c r="H61" i="1"/>
  <c r="H76" i="1"/>
  <c r="H91" i="1"/>
  <c r="H101" i="1"/>
  <c r="H109" i="1"/>
  <c r="H127" i="1"/>
  <c r="H134" i="1"/>
  <c r="H146" i="1"/>
  <c r="H154" i="1"/>
  <c r="H159" i="1"/>
  <c r="H177" i="1"/>
  <c r="H182" i="1"/>
  <c r="H190" i="1"/>
  <c r="H195" i="1"/>
  <c r="H215" i="1"/>
  <c r="H233" i="1"/>
  <c r="H307" i="1"/>
  <c r="H315" i="1"/>
  <c r="H323" i="1"/>
  <c r="H44" i="1"/>
  <c r="H66" i="1"/>
  <c r="H81" i="1"/>
  <c r="H104" i="1"/>
  <c r="H117" i="1"/>
  <c r="H144" i="1"/>
  <c r="H167" i="1"/>
  <c r="H185" i="1"/>
  <c r="H213" i="1"/>
  <c r="H223" i="1"/>
  <c r="H241" i="1"/>
  <c r="H198" i="1"/>
  <c r="H30" i="1"/>
  <c r="H54" i="1"/>
  <c r="H69" i="1"/>
  <c r="H77" i="1"/>
  <c r="H92" i="1"/>
  <c r="H102" i="1"/>
  <c r="H110" i="1"/>
  <c r="H115" i="1"/>
  <c r="H120" i="1"/>
  <c r="H128" i="1"/>
  <c r="H160" i="1"/>
  <c r="H183" i="1"/>
  <c r="H196" i="1"/>
  <c r="H216" i="1"/>
  <c r="H234" i="1"/>
  <c r="H252" i="1"/>
  <c r="H260" i="1"/>
  <c r="H268" i="1"/>
  <c r="H294" i="1"/>
  <c r="H45" i="1"/>
  <c r="H50" i="1"/>
  <c r="H118" i="1"/>
  <c r="H140" i="1"/>
  <c r="H271" i="1"/>
  <c r="H18" i="1"/>
  <c r="H23" i="1"/>
  <c r="H43" i="1"/>
  <c r="H48" i="1"/>
  <c r="H65" i="1"/>
  <c r="H70" i="1"/>
  <c r="H93" i="1"/>
  <c r="H103" i="1"/>
  <c r="H116" i="1"/>
  <c r="H138" i="1"/>
  <c r="H143" i="1"/>
  <c r="H161" i="1"/>
  <c r="H166" i="1"/>
  <c r="H179" i="1"/>
  <c r="H184" i="1"/>
  <c r="H197" i="1"/>
  <c r="H202" i="1"/>
  <c r="H217" i="1"/>
  <c r="H222" i="1"/>
  <c r="H235" i="1"/>
  <c r="H240" i="1"/>
  <c r="H253" i="1"/>
  <c r="H261" i="1"/>
  <c r="H269" i="1"/>
  <c r="H296" i="1"/>
  <c r="H24" i="1"/>
  <c r="H55" i="1"/>
  <c r="H71" i="1"/>
  <c r="H87" i="1"/>
  <c r="H113" i="1"/>
  <c r="H141" i="1"/>
  <c r="H157" i="1"/>
  <c r="H193" i="1"/>
  <c r="H209" i="1"/>
  <c r="H229" i="1"/>
  <c r="H247" i="1"/>
  <c r="H255" i="1"/>
  <c r="H263" i="1"/>
  <c r="H275" i="1"/>
  <c r="H278" i="1"/>
  <c r="H286" i="1"/>
  <c r="H305" i="1"/>
  <c r="H313" i="1"/>
  <c r="H321" i="1"/>
  <c r="H22" i="1"/>
  <c r="H38" i="1"/>
  <c r="H47" i="1"/>
  <c r="H85" i="1"/>
  <c r="H111" i="1"/>
  <c r="H129" i="1"/>
  <c r="H155" i="1"/>
  <c r="H171" i="1"/>
  <c r="H191" i="1"/>
  <c r="H207" i="1"/>
  <c r="H227" i="1"/>
  <c r="H245" i="1"/>
  <c r="H250" i="1"/>
  <c r="H258" i="1"/>
  <c r="H266" i="1"/>
  <c r="H281" i="1"/>
  <c r="H289" i="1"/>
  <c r="H297" i="1"/>
  <c r="H300" i="1"/>
  <c r="H308" i="1"/>
  <c r="H316" i="1"/>
  <c r="H324" i="1"/>
  <c r="H67" i="1"/>
  <c r="H276" i="1"/>
  <c r="H16" i="1"/>
  <c r="H32" i="1"/>
  <c r="H63" i="1"/>
  <c r="H79" i="1"/>
  <c r="H95" i="1"/>
  <c r="H123" i="1"/>
  <c r="H149" i="1"/>
  <c r="H165" i="1"/>
  <c r="H181" i="1"/>
  <c r="H201" i="1"/>
  <c r="H221" i="1"/>
  <c r="H239" i="1"/>
  <c r="H251" i="1"/>
  <c r="H259" i="1"/>
  <c r="H267" i="1"/>
  <c r="H274" i="1"/>
  <c r="H282" i="1"/>
  <c r="H290" i="1"/>
  <c r="H301" i="1"/>
  <c r="H309" i="1"/>
  <c r="H317" i="1"/>
  <c r="H325" i="1"/>
  <c r="H248" i="1"/>
  <c r="H256" i="1"/>
  <c r="H264" i="1"/>
  <c r="H246" i="1"/>
  <c r="H254" i="1"/>
  <c r="H262" i="1"/>
  <c r="H272" i="1"/>
  <c r="H270" i="1"/>
  <c r="H280" i="1"/>
  <c r="H288" i="1"/>
  <c r="F299" i="1"/>
  <c r="H299" i="1" s="1"/>
  <c r="H326" i="1" l="1"/>
</calcChain>
</file>

<file path=xl/sharedStrings.xml><?xml version="1.0" encoding="utf-8"?>
<sst xmlns="http://schemas.openxmlformats.org/spreadsheetml/2006/main" count="865" uniqueCount="491">
  <si>
    <t xml:space="preserve">Объект: "Реконструкция цеха М6
на территории АО «Коломенский завод». 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</si>
  <si>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</si>
  <si>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</si>
  <si>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</si>
  <si>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</si>
  <si>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</si>
  <si>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</si>
  <si>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</si>
  <si>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</si>
  <si>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</si>
  <si>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</si>
  <si>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</si>
  <si>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</si>
  <si>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</si>
  <si>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</si>
  <si>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</si>
  <si>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</si>
  <si>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м2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</si>
  <si>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</si>
  <si>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демонтаж
Цементо-песчаная стяжка</t>
  </si>
  <si>
    <t>Толщина стяжки - 35 мм</t>
  </si>
  <si>
    <t>демонтаж
Мелкоразмерные плиты покрытия (2250х500х100 мм - П-1)</t>
  </si>
  <si>
    <t>шт</t>
  </si>
  <si>
    <t>На одну плиту: V=0,1125 м3, масса=111 кг</t>
  </si>
  <si>
    <t>демонтаж
Мелкоразмерные плиты покрытия (1800х500х100 мм П-3)</t>
  </si>
  <si>
    <t>На одну плиту: V=0,09 м3, масса=89 кг</t>
  </si>
  <si>
    <t>демонтаж
Мелкоразмерные плиты покрытия (850х500х100 мм П-4)</t>
  </si>
  <si>
    <t>На одну плиту: V=0,0425 м3, масса=42 кг</t>
  </si>
  <si>
    <t>демонтаж
Стальные отливы переменной ширины</t>
  </si>
  <si>
    <t>п.м.</t>
  </si>
  <si>
    <t>S=(18,429*0,21)+(18,429*0,69)+(91,95*0,29)+(92,39*0,69)=107,0 м2</t>
  </si>
  <si>
    <t>демонтаж
Рубероид на вертикальных и горизонтальных поверхностях парапета (2 слоя), h переменная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</si>
  <si>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</si>
  <si>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демонтаж
Металлическая лестница №1</t>
  </si>
  <si>
    <t>кг</t>
  </si>
  <si>
    <t>Косоуры из уголка 65х50х6 L=3,5 м, ступени из арматурного стержня ∅16 L=0,64 м и листового проката 80х5 L=0,64 м, 11 ступеней</t>
  </si>
  <si>
    <t>демонтаж
Металлическая лестница №2</t>
  </si>
  <si>
    <t>Косоуры из швеллера №10 L=3,4 м, ступени из арматурных стержней ∅16 L=0,67 м, 13 ступеней</t>
  </si>
  <si>
    <t>демонтаж
Металлическая лестница №3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</si>
  <si>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</si>
  <si>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демонтаж
Воронка без листоуловителя</t>
  </si>
  <si>
    <t>Воронка - стальная труба ∅100 мм 4 шт, ∅130 мм 3 шт, ∅120 мм 1 шт</t>
  </si>
  <si>
    <t>Демонтаж покрытия кровли в осях И-Сх2-16' (Участок II)</t>
  </si>
  <si>
    <t>демонтаж
Рубероид (3 слоя)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</si>
  <si>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</si>
  <si>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демонтаж
Рубероид (1 слой)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</si>
  <si>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</si>
  <si>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</si>
  <si>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</si>
  <si>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</si>
  <si>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</si>
  <si>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</si>
  <si>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</si>
  <si>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демонтаж
Металлическая лестница №5</t>
  </si>
  <si>
    <t>Косоуры из уголка 65х50х6 L=3,55 м, ступени из арматурного стержня ∅16 L=0,7 м, 9* ступеней</t>
  </si>
  <si>
    <t>Демонтаж покрытия кровли в осях С-Шх2-16' (Участок III)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</si>
  <si>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</si>
  <si>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</si>
  <si>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</si>
  <si>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</si>
  <si>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демонтаж
Металлическая лестница №4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</si>
  <si>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</si>
  <si>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</si>
  <si>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 xml:space="preserve">демонтаж
Листвоуловитель в комплекте с воронкой 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</si>
  <si>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</si>
  <si>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</si>
  <si>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Демонтаж покрытия кровли в осях Ш-Юх2-16' (Участок IV)</t>
  </si>
  <si>
    <t>Рубероид (1 слой)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</si>
  <si>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</si>
  <si>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Цементо-песчаная стяжка</t>
  </si>
  <si>
    <t>Толщина стяжки - 8 мм</t>
  </si>
  <si>
    <t>Рубероид в 2 слоя по битумной мастике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</si>
  <si>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</si>
  <si>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Асфальто-бетонная стяжка</t>
  </si>
  <si>
    <t>Толщина стяжки - 17 мм</t>
  </si>
  <si>
    <t>Мелкоразмерные плиты покрытия (2250х500х100 мм П-1)</t>
  </si>
  <si>
    <t>Мелкоразмерные плиты покрытия (1500х500х100 мм П-2)</t>
  </si>
  <si>
    <t>На одну плиту: V=0,075 м3, масса=74 кг</t>
  </si>
  <si>
    <t>Мелкоразмерные плиты покрытия (1800х500х100 мм П-3)</t>
  </si>
  <si>
    <t>Стальные отливы переменной ширины</t>
  </si>
  <si>
    <t>S=(23,82*0,69)=16,4 м2</t>
  </si>
  <si>
    <t>Рубероид на вертикальных и горизонтальных поверхностях парапета (2 слоя), h переменная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</si>
  <si>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</si>
  <si>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 xml:space="preserve">Листвоуловитель в комплекте с воронкой </t>
  </si>
  <si>
    <t>Воронка - стальная труба ∅130 мм 1 шт</t>
  </si>
  <si>
    <t>Воронка без листоуловителя</t>
  </si>
  <si>
    <t>Воронка - стальная труба ∅120 мм 1 шт, ∅130 мм 2 шт</t>
  </si>
  <si>
    <t>Металлическая лестница №5</t>
  </si>
  <si>
    <t>Демонтаж покрытия кровли в осях Ю-А'х2-16' (Участок V)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</si>
  <si>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</si>
  <si>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</si>
  <si>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</si>
  <si>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</si>
  <si>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</si>
  <si>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</si>
  <si>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Демонтаж покрытия фонаря в осях И-Сх4-22 (Участок VII)</t>
  </si>
  <si>
    <t>Рубероид (4 слоя)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</si>
  <si>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</si>
  <si>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Рубероид (2 слоя)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</si>
  <si>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</si>
  <si>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</si>
  <si>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Мелкоразмерные плиты покрытия (2000х500х100 мм - П-5)</t>
  </si>
  <si>
    <t>Воронка - стальная труба ∅100 мм</t>
  </si>
  <si>
    <t>Воронка - стальная труба ∅95 мм</t>
  </si>
  <si>
    <t xml:space="preserve">Бортовые плиты </t>
  </si>
  <si>
    <t>Размер плиты 800(h)х500х100 мм, На одну плиту: V=0,04 м3, масса=40 кг</t>
  </si>
  <si>
    <t>Заполнение светоаэрационных фонарей из поликарбоната (остекление)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</si>
  <si>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</si>
  <si>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Каркас остектения из металлических уголков</t>
  </si>
  <si>
    <t>т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</si>
  <si>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</si>
  <si>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 xml:space="preserve">Торец светоаэрационного фонаря 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</si>
  <si>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</si>
  <si>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</si>
  <si>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Стальные отливы (кровельные, подоконные)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</si>
  <si>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</si>
  <si>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Рубероид на вертикальных поверхностях бортовых плит (2 слоя)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</si>
  <si>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</si>
  <si>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Деревянная доска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</si>
  <si>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</si>
  <si>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Демонтаж покрытия фонаря в осях С-Шх4-22 (Участок VIII)</t>
  </si>
  <si>
    <t>Рубероид (3 слоя)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</si>
  <si>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</si>
  <si>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Стеклоизол (1 слой)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</si>
  <si>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</si>
  <si>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>Каркас остектения из металлических элементов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</si>
  <si>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</si>
  <si>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</si>
  <si>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</si>
  <si>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</si>
  <si>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Демонтаж покрытия фонаря в осях Ш/М-Юх4-22 (Участок IХ)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</si>
  <si>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</si>
  <si>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</si>
  <si>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</si>
  <si>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</si>
  <si>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</si>
  <si>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Демонтаж покрытия фонаря в осях Ш/М-Юх4-22 (Участок Х)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</si>
  <si>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</si>
  <si>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</si>
  <si>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Утеплитель мин. вата 3 слоя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</si>
  <si>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</si>
  <si>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Пароизоляционная пленка</t>
  </si>
  <si>
    <t>S=9,491мх78,52м=745,2 м2</t>
  </si>
  <si>
    <t>Профлист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</si>
  <si>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</si>
  <si>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</si>
  <si>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</si>
  <si>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</si>
  <si>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</si>
  <si>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</si>
  <si>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</si>
  <si>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</si>
  <si>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</si>
  <si>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</si>
  <si>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</si>
  <si>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</si>
  <si>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</si>
  <si>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</si>
  <si>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</si>
  <si>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</si>
  <si>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</si>
  <si>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</si>
  <si>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</si>
  <si>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</si>
  <si>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 xml:space="preserve">Усиление ферм ФС-4 </t>
  </si>
  <si>
    <t>Усиление ферм ФС-4: установка шпренгелей из спаренных уголков 50х5 по ГОСТ 8509-93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</si>
  <si>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</si>
  <si>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Демонтажные работы по прогонам</t>
  </si>
  <si>
    <t>Демонтаж прогонов Пр-2 (5 пролет) из швеллера 22а по ГОСТ 8240-56 по фермам ФС-4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</si>
  <si>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</si>
  <si>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Демонтаж прогонов Пр-2 (4 пролет) из швеллера 22а по ГОСТ 8240-56 по фермам ФС-3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</si>
  <si>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</si>
  <si>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Демонтаж прогонов Пр-1 (3 пролет) из швеллера 20а по ГОСТ 8240-56 по фермам ФС-2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</si>
  <si>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</si>
  <si>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Демонтаж прогонов Пр-1 (1 и 2 пролет) из швеллера 20а по ГОСТ 8240-56 по фермам ФС-1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</si>
  <si>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</si>
  <si>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Демонтаж прогонов Пр-2 (5 и 4 пролеты) из швеллера 22а по ГОСТ 8240-56 по фермам ФС-4 и ФС-3 в осях 2-3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</si>
  <si>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</si>
  <si>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Демонтаж прогонов Пр-2 (5 и 4 пролеты) из швеллера 22а по ГОСТ 8240-56 по фермам ФС-4 и ФС-3 в осях 16-16'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</si>
  <si>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</si>
  <si>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Демонтаж прогонов Пр-1 (1, 2 и 3 пролеты) из швеллера 22а по ГОСТ 8240-56 по фермам ФС-2 и ФС-1 в осях 2-3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</si>
  <si>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</si>
  <si>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Демонтаж прогонов Пр-1 (1, 2 и 3 пролеты) из швеллера 22а по ГОСТ 8240-56 по фермам ФС-2 и ФС-1 в осях 16-16'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</si>
  <si>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</si>
  <si>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Демонтаж прогонов Пр-1 из швеллера 22а по ГОСТ 8240-56 с заменой их на новые аналогичного сечения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</si>
  <si>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</si>
  <si>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Демонтаж прогонов Пр-3 из двутавра 22 по ГОСТ 8239-89 с заменой их на новые аналогичного сечения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</si>
  <si>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</si>
  <si>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Демонтаж прогонов Пр-1 из швеллера 20а по ГОСТ 8240-56 с заменой их на новые аналогичного сечения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</si>
  <si>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</si>
  <si>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</si>
  <si>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</si>
  <si>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</si>
  <si>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</si>
  <si>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>Установка новых прогонов из двутавра 20К2 по ГОСТ Р 57837-2017 (Пр-5)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</si>
  <si>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</si>
  <si>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>Установка новых прогонов из двутавра 20К2 по ГОСТ Р 57837-2017 (Пр-6)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</si>
  <si>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</si>
  <si>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Крепление новых прогонов болтами ∅20 по ГОСТ 7798-70, полосовой сталью по ГОСТ 103-2006 и листовой по ГОСТ 19903-2015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</si>
  <si>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</si>
  <si>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Устройство гнезд в кирпичной стене  для опирания новых прогонов</t>
  </si>
  <si>
    <t>Vодного гнезда =0,38м*0,3м*0,13м=0,015м3, Общ.V гнезд: 0,015м3 х36шт =0,53 м3</t>
  </si>
  <si>
    <t>Устройство бетонной подушки для опирания новых прогонов, бетон В15</t>
  </si>
  <si>
    <t>м3</t>
  </si>
  <si>
    <t>Vодной подушки =0,3м*0,13м*0,15м=0,006м3, Общ.V: 0,006м3 х36шт =0,21 м3</t>
  </si>
  <si>
    <t>Заполнение полости (пазух) гнезд в кирпичной кладке стен после установки новых прогонов -  заложение (забивка) кирпичом</t>
  </si>
  <si>
    <t>V≈0,53м3-0,21м3=0,32м3 на заделку 36 отверстий (гнезд). Из них V кирп.пладки≈ 0,32м3*0,8=0,256м3 - заложение кирпичом (марка не менее М75)</t>
  </si>
  <si>
    <t>Заполнение полости (пазух) гнезд в кирпичной кладке стен после заложения (забивки) кирпичом  обетонировать узлы</t>
  </si>
  <si>
    <t>V≈0,53м3-0,21м3=0,32м3 на заделку 36 отверстий (гнезд). Из них V раствора ≈ 0,32м3*0,2=0,064м3 - обетонирование узлов (бетон В15)</t>
  </si>
  <si>
    <t xml:space="preserve">Замена существующих прогонов </t>
  </si>
  <si>
    <t>Установка новых прогонов из швеллера 20 по ГОСТ 8240-97 (Пр-1)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</si>
  <si>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</si>
  <si>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>Установка новых прогонов из двутавра 22 по ГОСТ ГОСТ 8239-89 (Пр-3)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</si>
  <si>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</si>
  <si>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</si>
  <si>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</si>
  <si>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</si>
  <si>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Демонтаж распорок Р-2 из одиночного уголка 56х5 по ГОСТ 8509-57 (в осях Ш/М-Юх5-21, Ю-А'х5-21 по НП ферм)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</si>
  <si>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</si>
  <si>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Демонтаж распорок Р-2 из одиночного уголка 56х5 по ГОСТ 8509-57 (в осях Ш/М-Юх5-21, Ю-А'х5-21, И-Сх5-21 по ВП ферм)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</si>
  <si>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</si>
  <si>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Демонтаж распорок Р-5 из одиночного уголка 63х5 по ГОСТ 8509-57 (в осях А-Их5-21, С-Шх5-21, И-Сх3-4 и И-Сх22-16  по НП ферм)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</si>
  <si>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</si>
  <si>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Демонтаж распорок Р-12 из одиночного уголка 50х5 по ГОСТ 8509-57 (в осях И-Сх3-4 и И-Сх22-16 по НП ферм)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</si>
  <si>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</si>
  <si>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Демонтаж распорок Р-5 из одиночного уголка 63х5 по ГОСТ 8509-57 (в осях С-Шх5-21 по ВП ферм)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</si>
  <si>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</si>
  <si>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Демонтаж распорок Р-6 двух уголков 56х5 по ГОСТ 8509-57 (в осях С-Шх5-21 по НП ферм и колоннам)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</si>
  <si>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</si>
  <si>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Демонтаж распорок Р-10 двух уголков 63х6 по ГОСТ 8509-57 (в осях С-Шх3-4, С-Шх22-16 по НП ферм)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</si>
  <si>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</si>
  <si>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Демонтаж распорок Р-11 из двух уголков 75х6 по ГОСТ 8509-57 (в осях С-Шх10-11 по НП ферм)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</si>
  <si>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</si>
  <si>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Демонтаж распорок Р-7 из двух уголков 100х75х8 по ОСТ 10015-39 (в осях И-Сх13-14 по НП ферм)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</si>
  <si>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</si>
  <si>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Демонтаж распорок Р-3 из двух уголков 75х6 по ГОСТ 8509-57 (в осях Ш/М-Юх5-15 по НП ферм)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</si>
  <si>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</si>
  <si>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 xml:space="preserve">Демонтаж горизонтальных связей СГ-1 из одиночного уголка 63х6 по ГОСТ 8509-57 (по НП ферм) с заменой их на новые </t>
  </si>
  <si>
    <t>Масса погонного метра 5,72 кг/п.м., общая масса: 404,1п.м. х 5,72кг/п.м. = 2311,5 кг = 2,3 т</t>
  </si>
  <si>
    <t xml:space="preserve">Демонтаж горизонтальных связей СГ-1 из одиночного уголка 63х6 по ГОСТ 8509-57 (по ВП ферм) с заменой их на новые </t>
  </si>
  <si>
    <t>Масса погонного метра 5,72 кг/п.м., общая масса: 15,4п.м. х 5,72кг/п.м. = 88,11 кг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</si>
  <si>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</si>
  <si>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</si>
  <si>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>Демонтаж вертикальных связей СВ-13 из одиночного уголка 56х5 по ГОСТ 8509-57 (по фермам фонаря) в осях С-Шх4-5, С-Шх10-11, С-Шх21-22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</si>
  <si>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</si>
  <si>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Демонтаж вертикальных связей СВ-15 из одиночного уголка 56х5 по ГОСТ 8509-57 (по фермам фонаря) в осях И-Сх4-5, И-Сх10-11, И-Сх21-22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</si>
  <si>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</si>
  <si>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>Демонтаж вертикальных связей СВ-12 из двух уголков 56х5 по ГОСТ 8509-57 (по фермам фонаря) в осях Ю-А'х4-5, Ю-А'х10-11, Ш/М-Юх10-11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</si>
  <si>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</si>
  <si>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>Демонтаж элемента вертикальных связей СВ-12 из двух уголков 56х5 по ГОСТ 8509-57 (по фермам фонаря) в осях Ю-А'х21-22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</si>
  <si>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</si>
  <si>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Демонтаж элемента вертикальных связей СВ-1 из уголков 63х6 и 50х5 по ГОСТ 8509-57 (по фермам) в осях Ш/Мх21-22 и Юх21-22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</si>
  <si>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</si>
  <si>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Демонтаж элемента вертикальной связи СВ-3 из уголков 56х5 и 75х6 по ГОСТ 8509-57 (по фермам) в осях Шх21-22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</si>
  <si>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</si>
  <si>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</si>
  <si>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</si>
  <si>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</si>
  <si>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>Установка распорок Р-2 (нов.) по НП ферм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</si>
  <si>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</si>
  <si>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>Установка распорок Р-6 (нов.) по НП ферм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</si>
  <si>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</si>
  <si>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>Установка распорок Р-5 (нов.) по ВП ферм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</si>
  <si>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</si>
  <si>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Замена распорок Р-3 по колоннам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</si>
  <si>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</si>
  <si>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Замена распорки Р-7 по НП ферм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</si>
  <si>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</si>
  <si>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Установка распорки Р-8 по колоннам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</si>
  <si>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</si>
  <si>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>Установка распорок Р-12 (нов.) по НП ферм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</si>
  <si>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</si>
  <si>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>Усиление вертикальных связей ВС-1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</si>
  <si>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</si>
  <si>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вертикальных связей ВС-2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</si>
  <si>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</si>
  <si>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вертикальных связей ВС-4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</si>
  <si>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</si>
  <si>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>Усиление вертикальных связей ВС-5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</si>
  <si>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</si>
  <si>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вертикальных связей ВС-6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</si>
  <si>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</si>
  <si>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вертикальных связей ВС-8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</si>
  <si>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</si>
  <si>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>Усиление вертикальных связей ВС-12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</si>
  <si>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</si>
  <si>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вертикальных связей ВС-14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</si>
  <si>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</si>
  <si>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>Усиление вертикальных связей ВС-16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</si>
  <si>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</si>
  <si>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>Установка новых ВС-13, ВС-15, ВС-11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</si>
  <si>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</si>
  <si>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вертикальной связи ВС-1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</si>
  <si>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</si>
  <si>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вертикальной связи ВС-3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</si>
  <si>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</si>
  <si>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вертикальной связи ВС-12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</si>
  <si>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</si>
  <si>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>Замена элементов вертикальной связи ВС-14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</si>
  <si>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</si>
  <si>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t>Замена элемента вертикальной связи ВС-12</t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</si>
  <si>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</si>
  <si>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горизонтальных связей СГ-1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</si>
  <si>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</si>
  <si>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>Замена горизонтальных связей СГ-1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</si>
  <si>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</si>
  <si>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Установка новой горизонтальной связи СГ-1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</si>
  <si>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</si>
  <si>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</si>
  <si>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</si>
  <si>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</si>
  <si>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 xml:space="preserve">преобразователь ржавчины </t>
  </si>
  <si>
    <t>Обработка сущ. эл.-в м/к покрытия в осях А-А'-2-16': покрытие одним слоем грунтовки ГФ-021 ГОСТ25129-2020</t>
  </si>
  <si>
    <t>Расход грунтовки ГФ-021 ГОСТ25129-2020 на однослойное покрытие - 60-100 г/м².</t>
  </si>
  <si>
    <t>Обработка сущ. эл.-в м/к покрытия в осях А-А'-2-16': покрытие огнезащитной краской КЕДР МЕТ КО</t>
  </si>
  <si>
    <t>Усредненный расход огнезащитной краской КЕДР МЕТ КО в кг/м2: 4037кг / 9354м2= 0,432кг/м2.</t>
  </si>
  <si>
    <t>Обработка сущ. эл.-в м/к покрытия в осях А-А'-2-16':  покрытие слоем эмали ПФ-115 ГОСТ 6465-76 за 2 раза, цвет RAL9016</t>
  </si>
  <si>
    <t>Расход эмали ПФ-115 ГОСТ 6465-76 на однослойное покрытие 100-180 г/м²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</si>
  <si>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</si>
  <si>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</si>
  <si>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Усредненный расход огнезащитной краской КЕДР МЕТ КО в кг/м2: 1043кг / 3842м2= 0,271кг/м2.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</si>
  <si>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</si>
  <si>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</si>
  <si>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</si>
  <si>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>Всего ремонтируемых участков - 57 шт, длина одного участка правки≈50-100 мм, общая длина правки=(57участков*0,1м) =5,7 п.м.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</si>
  <si>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</si>
  <si>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</si>
  <si>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</si>
  <si>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</si>
  <si>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</si>
  <si>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</si>
  <si>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</si>
  <si>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</si>
  <si>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Всего ремонтируемых узлов 4 шт. Один узел состоит из 4 болтов, 8 шайб, 4 гаек</t>
  </si>
  <si>
    <t>Дем. опорного столика из уголка 140х90х10 по ГОСТ 8510-57</t>
  </si>
  <si>
    <t>Всего ремонтируемых узлов 4 шт. Один узел состоит одного уголка 140х90х10 по ГОСТ 8510-57 длиной 195 мм</t>
  </si>
  <si>
    <t>Зачистка поверхности от окрасочного слоя, обработка преобразователем ржавчины</t>
  </si>
  <si>
    <t>Всего ремонтируемых узлов 4 шт</t>
  </si>
  <si>
    <t>Всего ремонтируемых узлов 12 шт</t>
  </si>
  <si>
    <t xml:space="preserve">Монтажные работы по опорному столику </t>
  </si>
  <si>
    <t>Устройство новых опорных столиков (Типовой узел №1)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</si>
  <si>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</si>
  <si>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Огрунтовка ГФ-021 (1 слой), зетем покрытие новых элементов усиления слоем эмали ПФ-115 ГОСТ 6465-76 за 2 раза, цвет RAL9016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</si>
  <si>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</si>
  <si>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>Усиление существующих опорных столиков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</si>
  <si>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</si>
  <si>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</si>
  <si>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</si>
  <si>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</si>
  <si>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Обшивка торцов и продольных стен cтеновыми сэндвич-панелями</t>
  </si>
  <si>
    <t>МП-ТСП-Z-50-перем.-Н-Г-МВ (ПЭ-01-RAL7004-0.5/ПЭ-0.1-RAL9016-0.5) по ГОСТ 32603-2012</t>
  </si>
  <si>
    <t>Устройство остекления фонарей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</si>
  <si>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</si>
  <si>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>Установка дверных блоков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</si>
  <si>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</si>
  <si>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Устройство Узла опирания профилированного настила</t>
  </si>
  <si>
    <t xml:space="preserve">Монтаж опорных уголков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</si>
  <si>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</si>
  <si>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 xml:space="preserve">Устройство нового пирага кровли ТН-Кровля Смарт PIR (Технониколь) </t>
  </si>
  <si>
    <t>Общая Sкровли=1695,0+1045,1+517,0+1506,5+1382,9=6146,5 м2, общая Sкровли фонарей=1036,3+800,4+797,3*2=3431,3м2</t>
  </si>
  <si>
    <t>Устройство настила из Профилированного стального листа Н60-845-0,8 оцинкованный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</si>
  <si>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</si>
  <si>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Укладка Рулонного битумного материала - Паробарьер СА500</t>
  </si>
  <si>
    <t>Общ.S кровли согласно проекту: 6146,5м2+3431,3м2=9577,8м2. Коэффициент расхода k по материалу: для паробарьера СА500 k=1,18</t>
  </si>
  <si>
    <t>Укладка утеплителя с креплением саморезами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</si>
  <si>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</si>
  <si>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Устройство механического крепления фиксаторами утеплителя ВЕСЬ крепеж для кровли</t>
  </si>
  <si>
    <t>саморезы
9577,8*5(расход 5шт/м2)</t>
  </si>
  <si>
    <t>Укладка Полимерной мембраны - LOGICROOF V-RP 1,5мм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</si>
  <si>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</si>
  <si>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</si>
  <si>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</si>
  <si>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</si>
  <si>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</si>
  <si>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</si>
  <si>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</si>
  <si>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Общая площадь: 2896,5м2+965,5м2=3862м2</t>
  </si>
  <si>
    <t>Установка Профилей С-образных 100х40х2,5, п.м.</t>
  </si>
  <si>
    <t>Масса= 717,2 п.м.*3,36кг/п.м.=2409,8 кг. Масса погонного метра 3,36 кг. S=L*h= 717,2п.м.*0,1м= 71,72 м2</t>
  </si>
  <si>
    <t>Ремонт верт. поверхностей кирпичных парапетов - оштукатуривание Цементно-песчаным раствором М50</t>
  </si>
  <si>
    <t>м2/м3</t>
  </si>
  <si>
    <t>Общая площадь оштукатуривания 625,3 м2. V=625,3м2*0,0125м=7,82м3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</si>
  <si>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</si>
  <si>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</si>
  <si>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</si>
  <si>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 xml:space="preserve"> Уголок из оцинкованной стали толщиной 0,7 мм (развертка листа: 325мм+80 мм = 405 мм) </t>
  </si>
  <si>
    <t>Устройство телоизоляции с креплением саморезами</t>
  </si>
  <si>
    <t>ТЕХНОРУФ Н ПРОФ, 50 мм - 0,015м3  (учесть k=1,03)
Саморезы (расход 5шт/м2)</t>
  </si>
  <si>
    <t>Устройство Примыкания кровельной системы к обшивке фонаря (Н=650мм)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</si>
  <si>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</si>
  <si>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>Устройство конька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</si>
  <si>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</si>
  <si>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 xml:space="preserve">Устройство парапета (Н=1,24м)
</t>
  </si>
  <si>
    <t>Общая длина обустраиваемого парапета = 91,949м*3+18,054м+ 21,612м+59,777м=375,29п.м.≈375,3п.м</t>
  </si>
  <si>
    <t>Установка опорного уголка из оцинкованной стали толщиной 0,7 мм, размер 325*х100 мм</t>
  </si>
  <si>
    <t>Развертка листа=325+100=425 мм
Саморезы</t>
  </si>
  <si>
    <t>Установка теплоизоляционных плит ТЕХНОРУФ Н ПРОФ, 50 мм с креплением саморезами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</si>
  <si>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</si>
  <si>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>Огрунтовка оснований праймером</t>
  </si>
  <si>
    <t xml:space="preserve">Праймером битумным ТЕХНОНИКОЛЬ № 01 </t>
  </si>
  <si>
    <t>Устройство примыканий из ПВХ мембраны</t>
  </si>
  <si>
    <t>м.п.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</si>
  <si>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</si>
  <si>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 xml:space="preserve">Устройство Отлива из оцинкованной стали с полимер. покрытием RAL7004, t=0,7мм 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</si>
  <si>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</si>
  <si>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Устройство ограждения кровли ТЕХНОНИКОЛЬ КО/PRO/PH/800-3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</si>
  <si>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</si>
  <si>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Установка элементов кровельного ограждения ТЕХНОНИКОЛЬ КО/PRO/PH/800-3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</si>
  <si>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</si>
  <si>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Устройство свеса кровли</t>
  </si>
  <si>
    <t>Общая длина свеса - 91,949 м.п</t>
  </si>
  <si>
    <t>Развертка листа=325+80=405 мм</t>
  </si>
  <si>
    <t>Укладка Антисептированного бруса (сечение 140*х80* мм)</t>
  </si>
  <si>
    <t>V=(0,14м*0,08м)*91,949м=1,03 м3
91,949/0,14=12,9м2</t>
  </si>
  <si>
    <t>Укладка листа ЛПП (или ЦСП-1) в 2 слоя, t листа 10* мм, ширина листа 700 мм</t>
  </si>
  <si>
    <t>Общ. S листов на 1 п.м. устраиваемого узла: (0,7м*1м)*2 слоя=1,4 м2. Общ.S = 1,4м2/п.м.*91,949п.м.=128,73 м2</t>
  </si>
  <si>
    <t>Покрытие вертикальной поверхности Праймером битумным ТЕХНОНИКОЛЬ № 01</t>
  </si>
  <si>
    <t>S=(0,08м+0,43м)*1м=0,51м2. Общ.S покрытия = 0,51м2/п.м.*91,949п.м.=46,89м2. Расход праймера —0,25–0,35 л/м2</t>
  </si>
  <si>
    <t xml:space="preserve">Укладка слоя Полимерной мембраны LOGICROOF V-RP 1,5мм 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</si>
  <si>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</si>
  <si>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>Устройство отлива (карнизного свеса) из ПВХ металла LOGICROOF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</si>
  <si>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</si>
  <si>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Устройство ограждения кровли ТЕХНОНИКОЛЬ KKO/CK, h=1200мм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</si>
  <si>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</si>
  <si>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Установка элементов кровельного ограждения ТЕХНОНИКОЛЬ KKO/CK, h=1200мм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</si>
  <si>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</si>
  <si>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Устройство пешеходных дорожек из готовых элементов LOGICROOF Walkway Puzzle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</si>
  <si>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</si>
  <si>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Устройство воронок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</si>
  <si>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</si>
  <si>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Устройство аэраторов</t>
  </si>
  <si>
    <t>На установку одного аэратора: ПВХ Кровельный аэратор 75 х 375 мм - 1 ш</t>
  </si>
  <si>
    <t>Устройство Примыкания к вертикали с
доутеплением для каменных стен</t>
  </si>
  <si>
    <t>Установка опорного каркаса</t>
  </si>
  <si>
    <t xml:space="preserve"> Уголок из оцинкованной стали толщиной 0,7 мм (развертка листа: 325мм+80мм=405 мм) - 1 п.м.;</t>
  </si>
  <si>
    <t>Установка утеплителя с креплением саморезами</t>
  </si>
  <si>
    <t>ТЕХНОРУФ Н ПРОФ, 50 мм - 0,015 м3 (учесть k=1,03)
Саморезы (5 шт/м2)</t>
  </si>
  <si>
    <t>Огрунтовка праймером</t>
  </si>
  <si>
    <t xml:space="preserve">Праймер битумный ТЕХНОНИКОЛЬ № 01 - 0,1м2 (0,07кг);  </t>
  </si>
  <si>
    <t>Устройство Примыкания к вертикали из ПВХ-мембраны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</si>
  <si>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</si>
  <si>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Установка отлива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</si>
  <si>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</si>
  <si>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>Устройство Кровельного свеса</t>
  </si>
  <si>
    <t xml:space="preserve">Укладка утеплителя с креплением саморезами
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</si>
  <si>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</si>
  <si>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Огрунтовка оснований</t>
  </si>
  <si>
    <t>Праймер битумный</t>
  </si>
  <si>
    <t>Устройство кровельного свеса из ПВХ-мембраны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</si>
  <si>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</si>
  <si>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Устройство свеса из ПВХ металла LOGICROOF</t>
  </si>
  <si>
    <t>ПВХ металл LOGICROOF 
Жидкий ПВХ ТН серый 1л с флаконом-апликатором  (расход 0,25л/м)</t>
  </si>
  <si>
    <t>Устройство крнизного свеса</t>
  </si>
  <si>
    <t>Установка Карнизного отлива из оц.стали с полимер.покрытием RAL7004, t=0,7 мм, м2</t>
  </si>
  <si>
    <t>Развертка листа 705 мм. S=0,705м*92,39п.м.=65,13 м2
Костыль (575*х110), сталь оц. с полимер. Покрытием t=0,7 мм-185*2=370шт</t>
  </si>
  <si>
    <t>Устройство уклонообразующего слоя из Ц.п. раствора М50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</si>
  <si>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</si>
  <si>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Установка лестниц металлических Лм-1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</si>
  <si>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</si>
  <si>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Установка дополнительных прогонов</t>
  </si>
  <si>
    <t>Труба 60х40х4 по ГОСТ 30245-2003 L=18,85 п.м., масса 1 п.м.=5,45 кг, общ. Масса 102,73 кг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</si>
  <si>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</si>
  <si>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</si>
  <si>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</si>
  <si>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На 8 торцевых свеса кровли V=0,0249м2*86,8м=2,1613м3, S=(0,301м+0,083)*86,8м=33,33м2, t≈60 мм (переменная)</t>
  </si>
  <si>
    <t>Устройство примыканий к стойкам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</si>
  <si>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</si>
  <si>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Монтаж фасонных элементов</t>
  </si>
  <si>
    <t>Монтаж фасонных элементов из оц. стали, t=0,5мм (АТР МеталлПрофиль)</t>
  </si>
  <si>
    <t>S=56,3*0,416+192,9*0,208+1245,8*0,156+1245,8*0,25+622,9*0,178 =680,215 м2. 
L=56,3+192,9+1245,8+1245,8+622,9=3363,6 п.м.</t>
  </si>
  <si>
    <t>Монтаж фасонных элементов из оц. стали, t=0,7мм индивидуального изготовления</t>
  </si>
  <si>
    <t>S=20*0,142+6,64*0,162+630,4*0,5+86,8*0,348+282,2*0,275=426,93 м2. L=20+6,64+630,4+86,8+282,2=1026,04 п.м.</t>
  </si>
  <si>
    <t>Монтаж фасонных элементов Bauder</t>
  </si>
  <si>
    <t>Жесть ламинированная ПВХ Bauder (Баудер) FB12 1,2мм, b=400мм, l=2000мм. L=717,2*1,02 =731,5 п.м.
731,5*0,4=292,6м2</t>
  </si>
  <si>
    <t>Установка лестниц металлических Лм-2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</si>
  <si>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</si>
  <si>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Устройство внутренних ходовых площадок в уровне фонаря</t>
  </si>
  <si>
    <t>Монтаж элементов внутренних ходовых площадок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</si>
  <si>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</si>
  <si>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</si>
  <si>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Устройство защитных сеток</t>
  </si>
  <si>
    <t>Установка защитных стенок фонарей СП-2</t>
  </si>
  <si>
    <t>Масса одной сетки СП-2: 20,291 кг. Всего 312 сеток СП-2. Общая масса сеток: 20,291кг*312шт =6330,7 кг= 6,331т</t>
  </si>
  <si>
    <t>Крепление защитных сеток СП-2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</si>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</sst>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0.000"/>
    <numFmt numFmtId="167" formatCode="0.0000"/>
    <numFmt numFmtId="168" formatCode="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43" fontId="0" fillId="0" borderId="0" xfId="1" applyFont="1"/>
    <xf numFmtId="0" fontId="0" fillId="2" borderId="0" xfId="0" applyFill="1"/>
    <xf numFmtId="0" fontId="0" fillId="2" borderId="0" xfId="0" applyFill="1" applyAlignment="1">
      <alignment wrapText="1"/>
    </xf>
    <xf numFmtId="43" fontId="0" fillId="2" borderId="0" xfId="1" applyFont="1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/>
    <xf numFmtId="165" fontId="0" fillId="0" borderId="1" xfId="0" applyNumberForma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/>
    </xf>
    <xf numFmtId="0" fontId="3" fillId="0" borderId="1" xfId="0" applyFont="1" applyBorder="1"/>
    <xf numFmtId="164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164" fontId="13" fillId="0" borderId="1" xfId="0" applyNumberFormat="1" applyFont="1" applyBorder="1" applyAlignment="1">
      <alignment horizontal="left" vertical="top" wrapText="1"/>
    </xf>
    <xf numFmtId="166" fontId="9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7" fontId="3" fillId="0" borderId="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168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top" wrapText="1"/>
    </xf>
    <xf numFmtId="0" fontId="3" fillId="0" borderId="7" xfId="0" applyFont="1" applyBorder="1" applyAlignment="1">
      <alignment wrapText="1"/>
    </xf>
    <xf numFmtId="0" fontId="3" fillId="0" borderId="5" xfId="0" applyFont="1" applyBorder="1"/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165" fontId="2" fillId="0" borderId="1" xfId="0" applyNumberFormat="1" applyFont="1" applyBorder="1" applyAlignment="1">
      <alignment horizontal="right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16" fillId="0" borderId="1" xfId="0" applyFont="1" applyBorder="1"/>
    <xf numFmtId="165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165" fontId="19" fillId="0" borderId="0" xfId="0" applyNumberFormat="1" applyFont="1"/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F780-D393-40E2-BA75-1F5320C678ED}">
  <dimension ref="A1:N326"/>
  <sheetViews>
    <sheetView tabSelected="1" topLeftCell="B260" workbookViewId="0">
      <selection activeCell="E260" sqref="E260"/>
    </sheetView>
  </sheetViews>
  <sheetFormatPr defaultRowHeight="15" x14ac:dyDescent="0.25"/>
  <cols>
    <col min="2" max="2" width="6.7109375" customWidth="1"/>
    <col min="3" max="3" width="45.85546875" customWidth="1"/>
    <col min="4" max="4" width="7.42578125" customWidth="1"/>
    <col min="5" max="5" width="11.85546875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1" spans="1:14" x14ac:dyDescent="0.25">
      <c r="A1" s="1"/>
      <c r="E1" s="2"/>
    </row>
    <row r="2" spans="1:14" x14ac:dyDescent="0.25">
      <c r="A2" s="1"/>
      <c r="E2" s="2"/>
    </row>
    <row r="3" spans="1:14" x14ac:dyDescent="0.25">
      <c r="A3" s="1"/>
      <c r="E3" s="2"/>
    </row>
    <row r="4" spans="1:14" ht="30" x14ac:dyDescent="0.25">
      <c r="A4" s="1"/>
      <c r="B4" s="3"/>
      <c r="C4" s="4" t="s">
        <v>0</v>
      </c>
      <c r="D4" s="3"/>
      <c r="E4" s="5"/>
      <c r="F4" s="3"/>
      <c r="G4" s="3"/>
      <c r="H4" s="3"/>
      <c r="I4" s="3"/>
      <c r="J4" s="3"/>
      <c r="K4" s="3"/>
      <c r="L4" s="3"/>
    </row>
    <row r="5" spans="1:14" x14ac:dyDescent="0.25">
      <c r="A5" s="1"/>
      <c r="E5" s="2"/>
    </row>
    <row r="6" spans="1:14" ht="15" customHeight="1" x14ac:dyDescent="0.25">
      <c r="A6" s="78" t="s">
        <v>1</v>
      </c>
      <c r="B6" s="78" t="s">
        <v>2</v>
      </c>
      <c r="C6" s="76" t="s">
        <v>3</v>
      </c>
      <c r="D6" s="76" t="s">
        <v>4</v>
      </c>
      <c r="E6" s="79" t="s">
        <v>5</v>
      </c>
      <c r="F6" s="76" t="s">
        <v>6</v>
      </c>
      <c r="G6" s="76"/>
      <c r="H6" s="76" t="s">
        <v>7</v>
      </c>
      <c r="I6" s="81" t="s">
        <v>8</v>
      </c>
      <c r="J6" s="82"/>
      <c r="K6" s="76" t="s">
        <v>9</v>
      </c>
      <c r="L6" s="76" t="s">
        <v>10</v>
      </c>
    </row>
    <row r="7" spans="1:14" ht="49.5" customHeight="1" x14ac:dyDescent="0.25">
      <c r="A7" s="78"/>
      <c r="B7" s="78"/>
      <c r="C7" s="76"/>
      <c r="D7" s="76"/>
      <c r="E7" s="79"/>
      <c r="F7" s="6" t="s">
        <v>11</v>
      </c>
      <c r="G7" s="6" t="s">
        <v>12</v>
      </c>
      <c r="H7" s="77"/>
      <c r="I7" s="6" t="s">
        <v>11</v>
      </c>
      <c r="J7" s="6" t="s">
        <v>12</v>
      </c>
      <c r="K7" s="77"/>
      <c r="L7" s="77"/>
    </row>
    <row r="8" spans="1:14" ht="15.75" x14ac:dyDescent="0.25">
      <c r="A8" s="7"/>
      <c r="B8" s="8"/>
      <c r="C8" s="9" t="s">
        <v>13</v>
      </c>
      <c r="D8" s="8"/>
      <c r="E8" s="8"/>
      <c r="F8" s="10"/>
      <c r="G8" s="10"/>
      <c r="H8" s="10"/>
      <c r="I8" s="10"/>
      <c r="J8" s="10"/>
      <c r="K8" s="10"/>
      <c r="L8" s="11"/>
    </row>
    <row r="9" spans="1:14" ht="15.75" x14ac:dyDescent="0.25">
      <c r="A9" s="12"/>
      <c r="B9" s="13"/>
      <c r="C9" s="14" t="s">
        <v>14</v>
      </c>
      <c r="D9" s="15"/>
      <c r="E9" s="15"/>
      <c r="F9" s="10"/>
      <c r="G9" s="10"/>
      <c r="H9" s="10"/>
      <c r="I9" s="10"/>
      <c r="J9" s="10"/>
      <c r="K9" s="10"/>
      <c r="L9" s="16"/>
    </row>
    <row r="10" spans="1:14" ht="31.5" x14ac:dyDescent="0.25">
      <c r="A10" s="12"/>
      <c r="B10" s="13"/>
      <c r="C10" s="17" t="s">
        <v>15</v>
      </c>
      <c r="D10" s="18"/>
      <c r="E10" s="18"/>
      <c r="F10" s="10"/>
      <c r="G10" s="10"/>
      <c r="H10" s="10"/>
      <c r="I10" s="10"/>
      <c r="J10" s="10"/>
      <c r="K10" s="10"/>
      <c r="L10" s="19"/>
    </row>
    <row r="11" spans="1:14" ht="157.5" x14ac:dyDescent="0.25">
      <c r="A11" s="12">
        <v>1</v>
      </c>
      <c r="B11" s="20">
        <v>1</v>
      </c>
      <c r="C11" s="21" t="s">
        <v>16</v>
      </c>
      <c r="D11" s="22" t="s">
        <v>17</v>
      </c>
      <c r="E11" s="22">
        <v>1694.7</v>
      </c>
      <c r="F11" s="23">
        <f>I11*E11</f>
        <v>953268.75</v>
      </c>
      <c r="G11" s="23">
        <f>J11*E11</f>
        <v>0</v>
      </c>
      <c r="H11" s="23">
        <f>F11+G11</f>
        <v>953268.75</v>
      </c>
      <c r="I11" s="23">
        <v>562.5</v>
      </c>
      <c r="J11" s="23">
        <v>0</v>
      </c>
      <c r="K11" s="23">
        <f>I11+J11</f>
        <v>562.5</v>
      </c>
      <c r="L11" s="19" t="s">
        <v>18</v>
      </c>
      <c r="N11" s="75"/>
    </row>
    <row r="12" spans="1:14" ht="31.5" x14ac:dyDescent="0.25">
      <c r="A12" s="12">
        <v>2</v>
      </c>
      <c r="B12" s="20">
        <v>2</v>
      </c>
      <c r="C12" s="21" t="s">
        <v>19</v>
      </c>
      <c r="D12" s="22" t="s">
        <v>17</v>
      </c>
      <c r="E12" s="22">
        <v>1694.7</v>
      </c>
      <c r="F12" s="23">
        <f t="shared" ref="F12:F75" si="0">I12*E12</f>
        <v>699063.75</v>
      </c>
      <c r="G12" s="23">
        <f>J12*E12</f>
        <v>0</v>
      </c>
      <c r="H12" s="23">
        <f t="shared" ref="H12:H75" si="1">F12+G12</f>
        <v>699063.75</v>
      </c>
      <c r="I12" s="23">
        <v>412.5</v>
      </c>
      <c r="J12" s="23">
        <v>0</v>
      </c>
      <c r="K12" s="23">
        <f>I12+J12</f>
        <v>412.5</v>
      </c>
      <c r="L12" s="19" t="s">
        <v>20</v>
      </c>
      <c r="N12" s="75"/>
    </row>
    <row r="13" spans="1:14" ht="47.25" x14ac:dyDescent="0.25">
      <c r="A13" s="12">
        <v>3</v>
      </c>
      <c r="B13" s="20">
        <v>3</v>
      </c>
      <c r="C13" s="21" t="s">
        <v>21</v>
      </c>
      <c r="D13" s="22" t="s">
        <v>22</v>
      </c>
      <c r="E13" s="22">
        <v>1288</v>
      </c>
      <c r="F13" s="23">
        <f t="shared" si="0"/>
        <v>531300</v>
      </c>
      <c r="G13" s="23">
        <f>J13*E13</f>
        <v>0</v>
      </c>
      <c r="H13" s="23">
        <f t="shared" si="1"/>
        <v>531300</v>
      </c>
      <c r="I13" s="23">
        <v>412.5</v>
      </c>
      <c r="J13" s="23">
        <v>0</v>
      </c>
      <c r="K13" s="23">
        <f>I13+J13</f>
        <v>412.5</v>
      </c>
      <c r="L13" s="19" t="s">
        <v>23</v>
      </c>
      <c r="N13" s="75"/>
    </row>
    <row r="14" spans="1:14" ht="47.25" x14ac:dyDescent="0.25">
      <c r="A14" s="12">
        <v>4</v>
      </c>
      <c r="B14" s="20">
        <v>4</v>
      </c>
      <c r="C14" s="21" t="s">
        <v>24</v>
      </c>
      <c r="D14" s="22" t="s">
        <v>22</v>
      </c>
      <c r="E14" s="22">
        <v>184</v>
      </c>
      <c r="F14" s="23">
        <f t="shared" si="0"/>
        <v>69000</v>
      </c>
      <c r="G14" s="23">
        <f>J14*E14</f>
        <v>0</v>
      </c>
      <c r="H14" s="23">
        <f t="shared" si="1"/>
        <v>69000</v>
      </c>
      <c r="I14" s="23">
        <v>375</v>
      </c>
      <c r="J14" s="23">
        <v>0</v>
      </c>
      <c r="K14" s="23">
        <f>I14+J14</f>
        <v>375</v>
      </c>
      <c r="L14" s="19" t="s">
        <v>25</v>
      </c>
      <c r="N14" s="75"/>
    </row>
    <row r="15" spans="1:14" ht="47.25" x14ac:dyDescent="0.25">
      <c r="A15" s="12">
        <v>5</v>
      </c>
      <c r="B15" s="20">
        <v>5</v>
      </c>
      <c r="C15" s="21" t="s">
        <v>26</v>
      </c>
      <c r="D15" s="22" t="s">
        <v>22</v>
      </c>
      <c r="E15" s="22">
        <v>184</v>
      </c>
      <c r="F15" s="23">
        <f t="shared" si="0"/>
        <v>48300</v>
      </c>
      <c r="G15" s="23">
        <f>J15*E15</f>
        <v>0</v>
      </c>
      <c r="H15" s="23">
        <f t="shared" si="1"/>
        <v>48300</v>
      </c>
      <c r="I15" s="23">
        <v>262.5</v>
      </c>
      <c r="J15" s="23">
        <v>0</v>
      </c>
      <c r="K15" s="23">
        <f>I15+J15</f>
        <v>262.5</v>
      </c>
      <c r="L15" s="19" t="s">
        <v>27</v>
      </c>
      <c r="N15" s="75"/>
    </row>
    <row r="16" spans="1:14" ht="47.25" x14ac:dyDescent="0.25">
      <c r="A16" s="12">
        <v>6</v>
      </c>
      <c r="B16" s="20">
        <v>6</v>
      </c>
      <c r="C16" s="21" t="s">
        <v>28</v>
      </c>
      <c r="D16" s="22" t="s">
        <v>29</v>
      </c>
      <c r="E16" s="22">
        <v>221.2</v>
      </c>
      <c r="F16" s="23">
        <f t="shared" si="0"/>
        <v>82950</v>
      </c>
      <c r="G16" s="23">
        <f>J16*E16</f>
        <v>0</v>
      </c>
      <c r="H16" s="23">
        <f t="shared" si="1"/>
        <v>82950</v>
      </c>
      <c r="I16" s="23">
        <v>375</v>
      </c>
      <c r="J16" s="23">
        <v>0</v>
      </c>
      <c r="K16" s="23">
        <f>I16+J16</f>
        <v>375</v>
      </c>
      <c r="L16" s="19" t="s">
        <v>30</v>
      </c>
      <c r="N16" s="75"/>
    </row>
    <row r="17" spans="1:14" ht="173.25" x14ac:dyDescent="0.25">
      <c r="A17" s="12">
        <v>7</v>
      </c>
      <c r="B17" s="20">
        <v>7</v>
      </c>
      <c r="C17" s="21" t="s">
        <v>31</v>
      </c>
      <c r="D17" s="22" t="s">
        <v>17</v>
      </c>
      <c r="E17" s="22">
        <v>160.4</v>
      </c>
      <c r="F17" s="23">
        <f t="shared" si="0"/>
        <v>101052</v>
      </c>
      <c r="G17" s="23">
        <f>J17*E17</f>
        <v>0</v>
      </c>
      <c r="H17" s="23">
        <f t="shared" si="1"/>
        <v>101052</v>
      </c>
      <c r="I17" s="24">
        <v>630</v>
      </c>
      <c r="J17" s="24">
        <v>0</v>
      </c>
      <c r="K17" s="23">
        <f>I17+J17</f>
        <v>630</v>
      </c>
      <c r="L17" s="19" t="s">
        <v>32</v>
      </c>
      <c r="N17" s="75"/>
    </row>
    <row r="18" spans="1:14" ht="78.75" x14ac:dyDescent="0.25">
      <c r="A18" s="12">
        <v>8</v>
      </c>
      <c r="B18" s="20">
        <v>8</v>
      </c>
      <c r="C18" s="21" t="s">
        <v>33</v>
      </c>
      <c r="D18" s="22" t="s">
        <v>34</v>
      </c>
      <c r="E18" s="22">
        <v>69.489999999999995</v>
      </c>
      <c r="F18" s="23">
        <f t="shared" si="0"/>
        <v>36482.25</v>
      </c>
      <c r="G18" s="23">
        <f>J18*E18</f>
        <v>0</v>
      </c>
      <c r="H18" s="23">
        <f t="shared" si="1"/>
        <v>36482.25</v>
      </c>
      <c r="I18" s="24">
        <v>525</v>
      </c>
      <c r="J18" s="24">
        <v>0</v>
      </c>
      <c r="K18" s="23">
        <f>I18+J18</f>
        <v>525</v>
      </c>
      <c r="L18" s="19" t="s">
        <v>35</v>
      </c>
      <c r="N18" s="75"/>
    </row>
    <row r="19" spans="1:14" ht="63" x14ac:dyDescent="0.25">
      <c r="A19" s="12">
        <v>9</v>
      </c>
      <c r="B19" s="20">
        <v>9</v>
      </c>
      <c r="C19" s="21" t="s">
        <v>36</v>
      </c>
      <c r="D19" s="22" t="s">
        <v>34</v>
      </c>
      <c r="E19" s="22">
        <v>99.7</v>
      </c>
      <c r="F19" s="23">
        <f t="shared" si="0"/>
        <v>52342.5</v>
      </c>
      <c r="G19" s="23">
        <f>J19*E19</f>
        <v>0</v>
      </c>
      <c r="H19" s="23">
        <f t="shared" si="1"/>
        <v>52342.5</v>
      </c>
      <c r="I19" s="24">
        <v>525</v>
      </c>
      <c r="J19" s="24">
        <v>0</v>
      </c>
      <c r="K19" s="23">
        <f>I19+J19</f>
        <v>525</v>
      </c>
      <c r="L19" s="19" t="s">
        <v>37</v>
      </c>
      <c r="N19" s="75"/>
    </row>
    <row r="20" spans="1:14" ht="94.5" x14ac:dyDescent="0.25">
      <c r="A20" s="12">
        <v>10</v>
      </c>
      <c r="B20" s="20">
        <v>10</v>
      </c>
      <c r="C20" s="21" t="s">
        <v>38</v>
      </c>
      <c r="D20" s="22" t="s">
        <v>34</v>
      </c>
      <c r="E20" s="22">
        <v>147.66999999999999</v>
      </c>
      <c r="F20" s="23">
        <f t="shared" si="0"/>
        <v>77526.75</v>
      </c>
      <c r="G20" s="23">
        <f>J20*E20</f>
        <v>0</v>
      </c>
      <c r="H20" s="23">
        <f t="shared" si="1"/>
        <v>77526.75</v>
      </c>
      <c r="I20" s="24">
        <v>525</v>
      </c>
      <c r="J20" s="24">
        <v>0</v>
      </c>
      <c r="K20" s="23">
        <f>I20+J20</f>
        <v>525</v>
      </c>
      <c r="L20" s="19" t="s">
        <v>39</v>
      </c>
      <c r="N20" s="75"/>
    </row>
    <row r="21" spans="1:14" ht="47.25" x14ac:dyDescent="0.25">
      <c r="A21" s="12">
        <v>11</v>
      </c>
      <c r="B21" s="20">
        <v>11</v>
      </c>
      <c r="C21" s="21" t="s">
        <v>40</v>
      </c>
      <c r="D21" s="22" t="s">
        <v>22</v>
      </c>
      <c r="E21" s="22">
        <v>8</v>
      </c>
      <c r="F21" s="23">
        <f t="shared" si="0"/>
        <v>26400</v>
      </c>
      <c r="G21" s="23">
        <f>J21*E21</f>
        <v>0</v>
      </c>
      <c r="H21" s="23">
        <f t="shared" si="1"/>
        <v>26400</v>
      </c>
      <c r="I21" s="24">
        <v>3300</v>
      </c>
      <c r="J21" s="24">
        <v>0</v>
      </c>
      <c r="K21" s="23">
        <f>I21+J21</f>
        <v>3300</v>
      </c>
      <c r="L21" s="19" t="s">
        <v>41</v>
      </c>
      <c r="N21" s="75"/>
    </row>
    <row r="22" spans="1:14" ht="31.5" x14ac:dyDescent="0.25">
      <c r="A22" s="12"/>
      <c r="B22" s="20"/>
      <c r="C22" s="17" t="s">
        <v>42</v>
      </c>
      <c r="D22" s="22"/>
      <c r="E22" s="22"/>
      <c r="F22" s="23">
        <f t="shared" si="0"/>
        <v>0</v>
      </c>
      <c r="G22" s="23">
        <f>J22*E22</f>
        <v>0</v>
      </c>
      <c r="H22" s="23">
        <f t="shared" si="1"/>
        <v>0</v>
      </c>
      <c r="I22" s="24">
        <v>0</v>
      </c>
      <c r="J22" s="24">
        <v>0</v>
      </c>
      <c r="K22" s="23">
        <f>I22+J22</f>
        <v>0</v>
      </c>
      <c r="L22" s="19"/>
      <c r="N22" s="75"/>
    </row>
    <row r="23" spans="1:14" ht="173.25" x14ac:dyDescent="0.25">
      <c r="A23" s="12">
        <v>12</v>
      </c>
      <c r="B23" s="20">
        <v>12</v>
      </c>
      <c r="C23" s="21" t="s">
        <v>43</v>
      </c>
      <c r="D23" s="25" t="s">
        <v>17</v>
      </c>
      <c r="E23" s="22">
        <v>1040.8</v>
      </c>
      <c r="F23" s="23">
        <f t="shared" si="0"/>
        <v>585450</v>
      </c>
      <c r="G23" s="23">
        <f>J23*E23</f>
        <v>0</v>
      </c>
      <c r="H23" s="23">
        <f t="shared" si="1"/>
        <v>585450</v>
      </c>
      <c r="I23" s="24">
        <v>562.5</v>
      </c>
      <c r="J23" s="24">
        <v>0</v>
      </c>
      <c r="K23" s="23">
        <f>I23+J23</f>
        <v>562.5</v>
      </c>
      <c r="L23" s="19" t="s">
        <v>44</v>
      </c>
      <c r="N23" s="75"/>
    </row>
    <row r="24" spans="1:14" ht="157.5" x14ac:dyDescent="0.25">
      <c r="A24" s="12">
        <v>13</v>
      </c>
      <c r="B24" s="20">
        <v>13</v>
      </c>
      <c r="C24" s="21" t="s">
        <v>45</v>
      </c>
      <c r="D24" s="25" t="s">
        <v>17</v>
      </c>
      <c r="E24" s="22">
        <v>1040.8</v>
      </c>
      <c r="F24" s="23">
        <f t="shared" si="0"/>
        <v>569838</v>
      </c>
      <c r="G24" s="23">
        <f>J24*E24</f>
        <v>0</v>
      </c>
      <c r="H24" s="23">
        <f t="shared" si="1"/>
        <v>569838</v>
      </c>
      <c r="I24" s="24">
        <v>547.5</v>
      </c>
      <c r="J24" s="24">
        <v>0</v>
      </c>
      <c r="K24" s="23">
        <f>I24+J24</f>
        <v>547.5</v>
      </c>
      <c r="L24" s="19" t="s">
        <v>46</v>
      </c>
      <c r="N24" s="75"/>
    </row>
    <row r="25" spans="1:14" ht="31.5" x14ac:dyDescent="0.25">
      <c r="A25" s="12">
        <v>14</v>
      </c>
      <c r="B25" s="20">
        <v>14</v>
      </c>
      <c r="C25" s="21" t="s">
        <v>19</v>
      </c>
      <c r="D25" s="25" t="s">
        <v>17</v>
      </c>
      <c r="E25" s="22">
        <v>1040.8</v>
      </c>
      <c r="F25" s="23">
        <f t="shared" si="0"/>
        <v>429330</v>
      </c>
      <c r="G25" s="23">
        <f>J25*E25</f>
        <v>0</v>
      </c>
      <c r="H25" s="23">
        <f t="shared" si="1"/>
        <v>429330</v>
      </c>
      <c r="I25" s="24">
        <v>412.5</v>
      </c>
      <c r="J25" s="24">
        <v>0</v>
      </c>
      <c r="K25" s="23">
        <f>I25+J25</f>
        <v>412.5</v>
      </c>
      <c r="L25" s="19" t="s">
        <v>47</v>
      </c>
      <c r="N25" s="75"/>
    </row>
    <row r="26" spans="1:14" ht="47.25" x14ac:dyDescent="0.25">
      <c r="A26" s="12">
        <v>15</v>
      </c>
      <c r="B26" s="20">
        <v>15</v>
      </c>
      <c r="C26" s="21" t="s">
        <v>48</v>
      </c>
      <c r="D26" s="25" t="s">
        <v>22</v>
      </c>
      <c r="E26" s="22">
        <v>368</v>
      </c>
      <c r="F26" s="23">
        <f t="shared" si="0"/>
        <v>151800</v>
      </c>
      <c r="G26" s="23">
        <f>J26*E26</f>
        <v>0</v>
      </c>
      <c r="H26" s="23">
        <f t="shared" si="1"/>
        <v>151800</v>
      </c>
      <c r="I26" s="24">
        <v>412.5</v>
      </c>
      <c r="J26" s="24">
        <v>0</v>
      </c>
      <c r="K26" s="23">
        <f>I26+J26</f>
        <v>412.5</v>
      </c>
      <c r="L26" s="19" t="s">
        <v>23</v>
      </c>
      <c r="N26" s="75"/>
    </row>
    <row r="27" spans="1:14" ht="47.25" x14ac:dyDescent="0.25">
      <c r="A27" s="12">
        <v>16</v>
      </c>
      <c r="B27" s="20">
        <v>16</v>
      </c>
      <c r="C27" s="21" t="s">
        <v>24</v>
      </c>
      <c r="D27" s="25" t="s">
        <v>22</v>
      </c>
      <c r="E27" s="22">
        <v>368</v>
      </c>
      <c r="F27" s="23">
        <f t="shared" si="0"/>
        <v>138000</v>
      </c>
      <c r="G27" s="23">
        <f>J27*E27</f>
        <v>0</v>
      </c>
      <c r="H27" s="23">
        <f t="shared" si="1"/>
        <v>138000</v>
      </c>
      <c r="I27" s="24">
        <v>375</v>
      </c>
      <c r="J27" s="24">
        <v>0</v>
      </c>
      <c r="K27" s="23">
        <f>I27+J27</f>
        <v>375</v>
      </c>
      <c r="L27" s="19" t="s">
        <v>25</v>
      </c>
      <c r="N27" s="75"/>
    </row>
    <row r="28" spans="1:14" ht="47.25" x14ac:dyDescent="0.25">
      <c r="A28" s="12">
        <v>17</v>
      </c>
      <c r="B28" s="20">
        <v>17</v>
      </c>
      <c r="C28" s="21" t="s">
        <v>26</v>
      </c>
      <c r="D28" s="25" t="s">
        <v>22</v>
      </c>
      <c r="E28" s="22">
        <v>368</v>
      </c>
      <c r="F28" s="23">
        <f t="shared" si="0"/>
        <v>96600</v>
      </c>
      <c r="G28" s="23">
        <f>J28*E28</f>
        <v>0</v>
      </c>
      <c r="H28" s="23">
        <f t="shared" si="1"/>
        <v>96600</v>
      </c>
      <c r="I28" s="24">
        <v>262.5</v>
      </c>
      <c r="J28" s="24">
        <v>0</v>
      </c>
      <c r="K28" s="23">
        <f>I28+J28</f>
        <v>262.5</v>
      </c>
      <c r="L28" s="19" t="s">
        <v>27</v>
      </c>
      <c r="N28" s="75"/>
    </row>
    <row r="29" spans="1:14" ht="47.25" x14ac:dyDescent="0.25">
      <c r="A29" s="12">
        <v>18</v>
      </c>
      <c r="B29" s="20">
        <v>18</v>
      </c>
      <c r="C29" s="21" t="s">
        <v>49</v>
      </c>
      <c r="D29" s="25" t="s">
        <v>22</v>
      </c>
      <c r="E29" s="22">
        <v>168</v>
      </c>
      <c r="F29" s="23">
        <f t="shared" si="0"/>
        <v>69300</v>
      </c>
      <c r="G29" s="23">
        <f>J29*E29</f>
        <v>0</v>
      </c>
      <c r="H29" s="23">
        <f t="shared" si="1"/>
        <v>69300</v>
      </c>
      <c r="I29" s="24">
        <v>412.5</v>
      </c>
      <c r="J29" s="24">
        <v>0</v>
      </c>
      <c r="K29" s="23">
        <f>I29+J29</f>
        <v>412.5</v>
      </c>
      <c r="L29" s="19" t="s">
        <v>50</v>
      </c>
      <c r="N29" s="75"/>
    </row>
    <row r="30" spans="1:14" ht="31.5" x14ac:dyDescent="0.25">
      <c r="A30" s="12">
        <v>19</v>
      </c>
      <c r="B30" s="20">
        <v>19</v>
      </c>
      <c r="C30" s="21" t="s">
        <v>28</v>
      </c>
      <c r="D30" s="25" t="s">
        <v>29</v>
      </c>
      <c r="E30" s="22">
        <v>205.5</v>
      </c>
      <c r="F30" s="23">
        <f t="shared" si="0"/>
        <v>77062.5</v>
      </c>
      <c r="G30" s="23">
        <f>J30*E30</f>
        <v>0</v>
      </c>
      <c r="H30" s="23">
        <f t="shared" si="1"/>
        <v>77062.5</v>
      </c>
      <c r="I30" s="24">
        <v>375</v>
      </c>
      <c r="J30" s="24">
        <v>0</v>
      </c>
      <c r="K30" s="23">
        <f>I30+J30</f>
        <v>375</v>
      </c>
      <c r="L30" s="19" t="s">
        <v>51</v>
      </c>
      <c r="N30" s="75"/>
    </row>
    <row r="31" spans="1:14" ht="173.25" x14ac:dyDescent="0.25">
      <c r="A31" s="12">
        <v>20</v>
      </c>
      <c r="B31" s="20">
        <v>20</v>
      </c>
      <c r="C31" s="21" t="s">
        <v>31</v>
      </c>
      <c r="D31" s="25" t="s">
        <v>17</v>
      </c>
      <c r="E31" s="22">
        <v>160.74</v>
      </c>
      <c r="F31" s="23">
        <f t="shared" si="0"/>
        <v>101266.20000000001</v>
      </c>
      <c r="G31" s="23">
        <f>J31*E31</f>
        <v>0</v>
      </c>
      <c r="H31" s="23">
        <f t="shared" si="1"/>
        <v>101266.20000000001</v>
      </c>
      <c r="I31" s="24">
        <v>630</v>
      </c>
      <c r="J31" s="24">
        <v>0</v>
      </c>
      <c r="K31" s="23">
        <f>I31+J31</f>
        <v>630</v>
      </c>
      <c r="L31" s="19" t="s">
        <v>52</v>
      </c>
      <c r="N31" s="75"/>
    </row>
    <row r="32" spans="1:14" ht="47.25" x14ac:dyDescent="0.25">
      <c r="A32" s="12">
        <v>21</v>
      </c>
      <c r="B32" s="20">
        <v>21</v>
      </c>
      <c r="C32" s="21" t="s">
        <v>40</v>
      </c>
      <c r="D32" s="25" t="s">
        <v>22</v>
      </c>
      <c r="E32" s="22">
        <v>8</v>
      </c>
      <c r="F32" s="23">
        <f t="shared" si="0"/>
        <v>26400</v>
      </c>
      <c r="G32" s="23">
        <f>J32*E32</f>
        <v>0</v>
      </c>
      <c r="H32" s="23">
        <f t="shared" si="1"/>
        <v>26400</v>
      </c>
      <c r="I32" s="24">
        <v>3300</v>
      </c>
      <c r="J32" s="24">
        <v>0</v>
      </c>
      <c r="K32" s="23">
        <f>I32+J32</f>
        <v>3300</v>
      </c>
      <c r="L32" s="19" t="s">
        <v>41</v>
      </c>
      <c r="N32" s="75"/>
    </row>
    <row r="33" spans="1:14" ht="63" x14ac:dyDescent="0.25">
      <c r="A33" s="12">
        <v>22</v>
      </c>
      <c r="B33" s="20">
        <v>22</v>
      </c>
      <c r="C33" s="21" t="s">
        <v>53</v>
      </c>
      <c r="D33" s="25" t="s">
        <v>34</v>
      </c>
      <c r="E33" s="22">
        <v>46.73</v>
      </c>
      <c r="F33" s="23">
        <f t="shared" si="0"/>
        <v>24533.25</v>
      </c>
      <c r="G33" s="23">
        <f>J33*E33</f>
        <v>0</v>
      </c>
      <c r="H33" s="23">
        <f t="shared" si="1"/>
        <v>24533.25</v>
      </c>
      <c r="I33" s="24">
        <v>525</v>
      </c>
      <c r="J33" s="24">
        <v>0</v>
      </c>
      <c r="K33" s="23">
        <f>I33+J33</f>
        <v>525</v>
      </c>
      <c r="L33" s="19" t="s">
        <v>54</v>
      </c>
      <c r="N33" s="75"/>
    </row>
    <row r="34" spans="1:14" ht="31.5" x14ac:dyDescent="0.25">
      <c r="A34" s="12"/>
      <c r="B34" s="26"/>
      <c r="C34" s="17" t="s">
        <v>55</v>
      </c>
      <c r="D34" s="27"/>
      <c r="E34" s="27"/>
      <c r="F34" s="23">
        <f t="shared" si="0"/>
        <v>0</v>
      </c>
      <c r="G34" s="23">
        <f>J34*E34</f>
        <v>0</v>
      </c>
      <c r="H34" s="23">
        <f t="shared" si="1"/>
        <v>0</v>
      </c>
      <c r="I34" s="24">
        <v>0</v>
      </c>
      <c r="J34" s="24">
        <v>0</v>
      </c>
      <c r="K34" s="23">
        <f>I34+J34</f>
        <v>0</v>
      </c>
      <c r="L34" s="28"/>
      <c r="N34" s="75"/>
    </row>
    <row r="35" spans="1:14" ht="157.5" x14ac:dyDescent="0.25">
      <c r="A35" s="12">
        <v>23</v>
      </c>
      <c r="B35" s="20">
        <v>23</v>
      </c>
      <c r="C35" s="21" t="s">
        <v>45</v>
      </c>
      <c r="D35" s="22" t="s">
        <v>17</v>
      </c>
      <c r="E35" s="22">
        <v>961.9</v>
      </c>
      <c r="F35" s="23">
        <f t="shared" si="0"/>
        <v>526640.25</v>
      </c>
      <c r="G35" s="23">
        <f>J35*E35</f>
        <v>0</v>
      </c>
      <c r="H35" s="23">
        <f t="shared" si="1"/>
        <v>526640.25</v>
      </c>
      <c r="I35" s="24">
        <v>547.5</v>
      </c>
      <c r="J35" s="24">
        <v>0</v>
      </c>
      <c r="K35" s="23">
        <f>I35+J35</f>
        <v>547.5</v>
      </c>
      <c r="L35" s="19" t="s">
        <v>56</v>
      </c>
      <c r="N35" s="75"/>
    </row>
    <row r="36" spans="1:14" ht="31.5" x14ac:dyDescent="0.25">
      <c r="A36" s="12">
        <v>24</v>
      </c>
      <c r="B36" s="20">
        <v>24</v>
      </c>
      <c r="C36" s="21" t="s">
        <v>19</v>
      </c>
      <c r="D36" s="22" t="s">
        <v>17</v>
      </c>
      <c r="E36" s="22">
        <v>961.9</v>
      </c>
      <c r="F36" s="23">
        <f t="shared" si="0"/>
        <v>396783.75</v>
      </c>
      <c r="G36" s="23">
        <f>J36*E36</f>
        <v>0</v>
      </c>
      <c r="H36" s="23">
        <f t="shared" si="1"/>
        <v>396783.75</v>
      </c>
      <c r="I36" s="24">
        <v>412.5</v>
      </c>
      <c r="J36" s="24">
        <v>0</v>
      </c>
      <c r="K36" s="23">
        <f>I36+J36</f>
        <v>412.5</v>
      </c>
      <c r="L36" s="19" t="s">
        <v>57</v>
      </c>
      <c r="N36" s="75"/>
    </row>
    <row r="37" spans="1:14" ht="47.25" x14ac:dyDescent="0.25">
      <c r="A37" s="12">
        <v>25</v>
      </c>
      <c r="B37" s="20">
        <v>25</v>
      </c>
      <c r="C37" s="21" t="s">
        <v>48</v>
      </c>
      <c r="D37" s="22" t="s">
        <v>22</v>
      </c>
      <c r="E37" s="22">
        <v>480</v>
      </c>
      <c r="F37" s="23">
        <f t="shared" si="0"/>
        <v>198000</v>
      </c>
      <c r="G37" s="23">
        <f>J37*E37</f>
        <v>0</v>
      </c>
      <c r="H37" s="23">
        <f t="shared" si="1"/>
        <v>198000</v>
      </c>
      <c r="I37" s="24">
        <v>412.5</v>
      </c>
      <c r="J37" s="24">
        <v>0</v>
      </c>
      <c r="K37" s="23">
        <f>I37+J37</f>
        <v>412.5</v>
      </c>
      <c r="L37" s="19" t="s">
        <v>23</v>
      </c>
      <c r="N37" s="75"/>
    </row>
    <row r="38" spans="1:14" ht="47.25" x14ac:dyDescent="0.25">
      <c r="A38" s="12">
        <v>26</v>
      </c>
      <c r="B38" s="20">
        <v>26</v>
      </c>
      <c r="C38" s="21" t="s">
        <v>49</v>
      </c>
      <c r="D38" s="22" t="s">
        <v>22</v>
      </c>
      <c r="E38" s="22">
        <v>184</v>
      </c>
      <c r="F38" s="23">
        <f t="shared" si="0"/>
        <v>69000</v>
      </c>
      <c r="G38" s="23">
        <f>J38*E38</f>
        <v>0</v>
      </c>
      <c r="H38" s="23">
        <f t="shared" si="1"/>
        <v>69000</v>
      </c>
      <c r="I38" s="24">
        <v>375</v>
      </c>
      <c r="J38" s="24">
        <v>0</v>
      </c>
      <c r="K38" s="23">
        <f>I38+J38</f>
        <v>375</v>
      </c>
      <c r="L38" s="19" t="s">
        <v>50</v>
      </c>
      <c r="N38" s="75"/>
    </row>
    <row r="39" spans="1:14" ht="47.25" x14ac:dyDescent="0.25">
      <c r="A39" s="12">
        <v>27</v>
      </c>
      <c r="B39" s="20">
        <v>27</v>
      </c>
      <c r="C39" s="21" t="s">
        <v>24</v>
      </c>
      <c r="D39" s="22" t="s">
        <v>22</v>
      </c>
      <c r="E39" s="22">
        <v>184</v>
      </c>
      <c r="F39" s="23">
        <f t="shared" si="0"/>
        <v>55200</v>
      </c>
      <c r="G39" s="23">
        <f>J39*E39</f>
        <v>0</v>
      </c>
      <c r="H39" s="23">
        <f t="shared" si="1"/>
        <v>55200</v>
      </c>
      <c r="I39" s="24">
        <v>300</v>
      </c>
      <c r="J39" s="24">
        <v>0</v>
      </c>
      <c r="K39" s="23">
        <f>I39+J39</f>
        <v>300</v>
      </c>
      <c r="L39" s="19" t="s">
        <v>25</v>
      </c>
      <c r="N39" s="75"/>
    </row>
    <row r="40" spans="1:14" ht="47.25" x14ac:dyDescent="0.25">
      <c r="A40" s="12">
        <v>28</v>
      </c>
      <c r="B40" s="20">
        <v>28</v>
      </c>
      <c r="C40" s="21" t="s">
        <v>26</v>
      </c>
      <c r="D40" s="22" t="s">
        <v>22</v>
      </c>
      <c r="E40" s="22">
        <v>184</v>
      </c>
      <c r="F40" s="23">
        <f t="shared" si="0"/>
        <v>48300</v>
      </c>
      <c r="G40" s="23">
        <f>J40*E40</f>
        <v>0</v>
      </c>
      <c r="H40" s="23">
        <f t="shared" si="1"/>
        <v>48300</v>
      </c>
      <c r="I40" s="24">
        <v>262.5</v>
      </c>
      <c r="J40" s="24">
        <v>0</v>
      </c>
      <c r="K40" s="23">
        <f>I40+J40</f>
        <v>262.5</v>
      </c>
      <c r="L40" s="19" t="s">
        <v>27</v>
      </c>
      <c r="N40" s="75"/>
    </row>
    <row r="41" spans="1:14" ht="31.5" x14ac:dyDescent="0.25">
      <c r="A41" s="12">
        <v>29</v>
      </c>
      <c r="B41" s="20">
        <v>29</v>
      </c>
      <c r="C41" s="21" t="s">
        <v>28</v>
      </c>
      <c r="D41" s="22" t="s">
        <v>29</v>
      </c>
      <c r="E41" s="22">
        <v>110.1</v>
      </c>
      <c r="F41" s="23">
        <f t="shared" si="0"/>
        <v>41287.5</v>
      </c>
      <c r="G41" s="23">
        <f>J41*E41</f>
        <v>0</v>
      </c>
      <c r="H41" s="23">
        <f t="shared" si="1"/>
        <v>41287.5</v>
      </c>
      <c r="I41" s="24">
        <v>375</v>
      </c>
      <c r="J41" s="24">
        <v>0</v>
      </c>
      <c r="K41" s="23">
        <f>I41+J41</f>
        <v>375</v>
      </c>
      <c r="L41" s="19" t="s">
        <v>58</v>
      </c>
      <c r="N41" s="75"/>
    </row>
    <row r="42" spans="1:14" ht="173.25" x14ac:dyDescent="0.25">
      <c r="A42" s="12">
        <v>30</v>
      </c>
      <c r="B42" s="20">
        <v>30</v>
      </c>
      <c r="C42" s="21" t="s">
        <v>31</v>
      </c>
      <c r="D42" s="22" t="s">
        <v>17</v>
      </c>
      <c r="E42" s="22">
        <v>78.2</v>
      </c>
      <c r="F42" s="23">
        <f t="shared" si="0"/>
        <v>49266</v>
      </c>
      <c r="G42" s="23">
        <f>J42*E42</f>
        <v>0</v>
      </c>
      <c r="H42" s="23">
        <f t="shared" si="1"/>
        <v>49266</v>
      </c>
      <c r="I42" s="24">
        <v>630</v>
      </c>
      <c r="J42" s="24">
        <v>0</v>
      </c>
      <c r="K42" s="23">
        <f>I42+J42</f>
        <v>630</v>
      </c>
      <c r="L42" s="19" t="s">
        <v>59</v>
      </c>
      <c r="N42" s="75"/>
    </row>
    <row r="43" spans="1:14" ht="94.5" x14ac:dyDescent="0.25">
      <c r="A43" s="12">
        <v>31</v>
      </c>
      <c r="B43" s="20">
        <v>31</v>
      </c>
      <c r="C43" s="21" t="s">
        <v>60</v>
      </c>
      <c r="D43" s="22" t="s">
        <v>34</v>
      </c>
      <c r="E43" s="29">
        <v>73.83</v>
      </c>
      <c r="F43" s="23">
        <f t="shared" si="0"/>
        <v>38760.75</v>
      </c>
      <c r="G43" s="23">
        <f>J43*E43</f>
        <v>0</v>
      </c>
      <c r="H43" s="23">
        <f t="shared" si="1"/>
        <v>38760.75</v>
      </c>
      <c r="I43" s="24">
        <v>525</v>
      </c>
      <c r="J43" s="24">
        <v>0</v>
      </c>
      <c r="K43" s="23">
        <f>I43+J43</f>
        <v>525</v>
      </c>
      <c r="L43" s="19" t="s">
        <v>61</v>
      </c>
      <c r="N43" s="75"/>
    </row>
    <row r="44" spans="1:14" ht="78.75" x14ac:dyDescent="0.25">
      <c r="A44" s="12">
        <v>32</v>
      </c>
      <c r="B44" s="20">
        <v>32</v>
      </c>
      <c r="C44" s="21" t="s">
        <v>53</v>
      </c>
      <c r="D44" s="22" t="s">
        <v>34</v>
      </c>
      <c r="E44" s="29">
        <v>93.46</v>
      </c>
      <c r="F44" s="23">
        <f t="shared" si="0"/>
        <v>49066.5</v>
      </c>
      <c r="G44" s="23">
        <f>J44*E44</f>
        <v>0</v>
      </c>
      <c r="H44" s="23">
        <f t="shared" si="1"/>
        <v>49066.5</v>
      </c>
      <c r="I44" s="24">
        <v>525</v>
      </c>
      <c r="J44" s="24">
        <v>0</v>
      </c>
      <c r="K44" s="23">
        <f>I44+J44</f>
        <v>525</v>
      </c>
      <c r="L44" s="19" t="s">
        <v>62</v>
      </c>
      <c r="N44" s="75"/>
    </row>
    <row r="45" spans="1:14" ht="47.25" x14ac:dyDescent="0.25">
      <c r="A45" s="12">
        <v>33</v>
      </c>
      <c r="B45" s="20">
        <v>33</v>
      </c>
      <c r="C45" s="21" t="s">
        <v>63</v>
      </c>
      <c r="D45" s="22" t="s">
        <v>22</v>
      </c>
      <c r="E45" s="22">
        <v>3</v>
      </c>
      <c r="F45" s="23">
        <f t="shared" si="0"/>
        <v>11700</v>
      </c>
      <c r="G45" s="23">
        <f>J45*E45</f>
        <v>0</v>
      </c>
      <c r="H45" s="23">
        <f t="shared" si="1"/>
        <v>11700</v>
      </c>
      <c r="I45" s="24">
        <v>3900</v>
      </c>
      <c r="J45" s="24">
        <v>0</v>
      </c>
      <c r="K45" s="23">
        <f>I45+J45</f>
        <v>3900</v>
      </c>
      <c r="L45" s="19" t="s">
        <v>64</v>
      </c>
      <c r="N45" s="75"/>
    </row>
    <row r="46" spans="1:14" ht="47.25" x14ac:dyDescent="0.25">
      <c r="A46" s="12">
        <v>34</v>
      </c>
      <c r="B46" s="20">
        <v>34</v>
      </c>
      <c r="C46" s="21" t="s">
        <v>40</v>
      </c>
      <c r="D46" s="22" t="s">
        <v>22</v>
      </c>
      <c r="E46" s="22">
        <v>8</v>
      </c>
      <c r="F46" s="23">
        <f t="shared" si="0"/>
        <v>26400</v>
      </c>
      <c r="G46" s="23">
        <f>J46*E46</f>
        <v>0</v>
      </c>
      <c r="H46" s="23">
        <f t="shared" si="1"/>
        <v>26400</v>
      </c>
      <c r="I46" s="24">
        <v>3300</v>
      </c>
      <c r="J46" s="24">
        <v>0</v>
      </c>
      <c r="K46" s="23">
        <f>I46+J46</f>
        <v>3300</v>
      </c>
      <c r="L46" s="19" t="s">
        <v>65</v>
      </c>
      <c r="N46" s="75"/>
    </row>
    <row r="47" spans="1:14" ht="31.5" x14ac:dyDescent="0.25">
      <c r="A47" s="12"/>
      <c r="B47" s="20"/>
      <c r="C47" s="17" t="s">
        <v>66</v>
      </c>
      <c r="D47" s="22"/>
      <c r="E47" s="22"/>
      <c r="F47" s="23">
        <f t="shared" si="0"/>
        <v>0</v>
      </c>
      <c r="G47" s="23">
        <f>J47*E47</f>
        <v>0</v>
      </c>
      <c r="H47" s="23">
        <f t="shared" si="1"/>
        <v>0</v>
      </c>
      <c r="I47" s="24">
        <v>0</v>
      </c>
      <c r="J47" s="24">
        <v>0</v>
      </c>
      <c r="K47" s="23">
        <f>I47+J47</f>
        <v>0</v>
      </c>
      <c r="L47" s="19"/>
      <c r="N47" s="75"/>
    </row>
    <row r="48" spans="1:14" ht="157.5" x14ac:dyDescent="0.25">
      <c r="A48" s="12">
        <v>35</v>
      </c>
      <c r="B48" s="20">
        <v>35</v>
      </c>
      <c r="C48" s="21" t="s">
        <v>67</v>
      </c>
      <c r="D48" s="22" t="s">
        <v>17</v>
      </c>
      <c r="E48" s="22">
        <v>1475.4</v>
      </c>
      <c r="F48" s="23">
        <f t="shared" si="0"/>
        <v>807781.5</v>
      </c>
      <c r="G48" s="23">
        <f>J48*E48</f>
        <v>0</v>
      </c>
      <c r="H48" s="23">
        <f t="shared" si="1"/>
        <v>807781.5</v>
      </c>
      <c r="I48" s="24">
        <v>547.5</v>
      </c>
      <c r="J48" s="24">
        <v>0</v>
      </c>
      <c r="K48" s="23">
        <f>I48+J48</f>
        <v>547.5</v>
      </c>
      <c r="L48" s="19" t="s">
        <v>68</v>
      </c>
      <c r="N48" s="75"/>
    </row>
    <row r="49" spans="1:14" ht="15.75" x14ac:dyDescent="0.25">
      <c r="A49" s="12">
        <v>36</v>
      </c>
      <c r="B49" s="20">
        <v>36</v>
      </c>
      <c r="C49" s="21" t="s">
        <v>69</v>
      </c>
      <c r="D49" s="22" t="s">
        <v>17</v>
      </c>
      <c r="E49" s="22">
        <v>1475.4</v>
      </c>
      <c r="F49" s="23">
        <f t="shared" si="0"/>
        <v>331965</v>
      </c>
      <c r="G49" s="23">
        <f>J49*E49</f>
        <v>0</v>
      </c>
      <c r="H49" s="23">
        <f t="shared" si="1"/>
        <v>331965</v>
      </c>
      <c r="I49" s="24">
        <v>225</v>
      </c>
      <c r="J49" s="24">
        <v>0</v>
      </c>
      <c r="K49" s="23">
        <f>I49+J49</f>
        <v>225</v>
      </c>
      <c r="L49" s="19" t="s">
        <v>70</v>
      </c>
      <c r="N49" s="75"/>
    </row>
    <row r="50" spans="1:14" ht="173.25" x14ac:dyDescent="0.25">
      <c r="A50" s="12">
        <v>37</v>
      </c>
      <c r="B50" s="20">
        <v>37</v>
      </c>
      <c r="C50" s="21" t="s">
        <v>71</v>
      </c>
      <c r="D50" s="22" t="s">
        <v>17</v>
      </c>
      <c r="E50" s="22">
        <v>1475.4</v>
      </c>
      <c r="F50" s="23">
        <f t="shared" si="0"/>
        <v>829912.5</v>
      </c>
      <c r="G50" s="23">
        <f>J50*E50</f>
        <v>0</v>
      </c>
      <c r="H50" s="23">
        <f t="shared" si="1"/>
        <v>829912.5</v>
      </c>
      <c r="I50" s="24">
        <v>562.5</v>
      </c>
      <c r="J50" s="24">
        <v>0</v>
      </c>
      <c r="K50" s="23">
        <f>I50+J50</f>
        <v>562.5</v>
      </c>
      <c r="L50" s="19" t="s">
        <v>72</v>
      </c>
      <c r="N50" s="75"/>
    </row>
    <row r="51" spans="1:14" ht="15.75" x14ac:dyDescent="0.25">
      <c r="A51" s="12">
        <v>38</v>
      </c>
      <c r="B51" s="20">
        <v>38</v>
      </c>
      <c r="C51" s="21" t="s">
        <v>73</v>
      </c>
      <c r="D51" s="22" t="s">
        <v>17</v>
      </c>
      <c r="E51" s="22">
        <v>1475.4</v>
      </c>
      <c r="F51" s="23">
        <f t="shared" si="0"/>
        <v>331965</v>
      </c>
      <c r="G51" s="23">
        <f>J51*E51</f>
        <v>0</v>
      </c>
      <c r="H51" s="23">
        <f t="shared" si="1"/>
        <v>331965</v>
      </c>
      <c r="I51" s="24">
        <v>225</v>
      </c>
      <c r="J51" s="24">
        <v>0</v>
      </c>
      <c r="K51" s="23">
        <f>I51+J51</f>
        <v>225</v>
      </c>
      <c r="L51" s="19" t="s">
        <v>74</v>
      </c>
      <c r="N51" s="75"/>
    </row>
    <row r="52" spans="1:14" ht="31.5" x14ac:dyDescent="0.25">
      <c r="A52" s="12">
        <v>39</v>
      </c>
      <c r="B52" s="20">
        <v>39</v>
      </c>
      <c r="C52" s="21" t="s">
        <v>75</v>
      </c>
      <c r="D52" s="22" t="s">
        <v>22</v>
      </c>
      <c r="E52" s="22">
        <v>1032</v>
      </c>
      <c r="F52" s="23">
        <f t="shared" si="0"/>
        <v>425700</v>
      </c>
      <c r="G52" s="23">
        <f>J52*E52</f>
        <v>0</v>
      </c>
      <c r="H52" s="23">
        <f t="shared" si="1"/>
        <v>425700</v>
      </c>
      <c r="I52" s="24">
        <v>412.5</v>
      </c>
      <c r="J52" s="24">
        <v>0</v>
      </c>
      <c r="K52" s="23">
        <f>I52+J52</f>
        <v>412.5</v>
      </c>
      <c r="L52" s="19" t="s">
        <v>23</v>
      </c>
      <c r="N52" s="75"/>
    </row>
    <row r="53" spans="1:14" ht="31.5" x14ac:dyDescent="0.25">
      <c r="A53" s="12">
        <v>40</v>
      </c>
      <c r="B53" s="20">
        <v>40</v>
      </c>
      <c r="C53" s="21" t="s">
        <v>76</v>
      </c>
      <c r="D53" s="22" t="s">
        <v>22</v>
      </c>
      <c r="E53" s="22">
        <v>184</v>
      </c>
      <c r="F53" s="23">
        <f t="shared" si="0"/>
        <v>55200</v>
      </c>
      <c r="G53" s="23">
        <f>J53*E53</f>
        <v>0</v>
      </c>
      <c r="H53" s="23">
        <f t="shared" si="1"/>
        <v>55200</v>
      </c>
      <c r="I53" s="24">
        <v>300</v>
      </c>
      <c r="J53" s="24">
        <v>0</v>
      </c>
      <c r="K53" s="23">
        <f>I53+J53</f>
        <v>300</v>
      </c>
      <c r="L53" s="19" t="s">
        <v>77</v>
      </c>
      <c r="N53" s="75"/>
    </row>
    <row r="54" spans="1:14" ht="31.5" x14ac:dyDescent="0.25">
      <c r="A54" s="12">
        <v>41</v>
      </c>
      <c r="B54" s="20">
        <v>41</v>
      </c>
      <c r="C54" s="21" t="s">
        <v>78</v>
      </c>
      <c r="D54" s="22" t="s">
        <v>22</v>
      </c>
      <c r="E54" s="22">
        <v>184</v>
      </c>
      <c r="F54" s="23">
        <f t="shared" si="0"/>
        <v>55200</v>
      </c>
      <c r="G54" s="23">
        <f>J54*E54</f>
        <v>0</v>
      </c>
      <c r="H54" s="23">
        <f t="shared" si="1"/>
        <v>55200</v>
      </c>
      <c r="I54" s="24">
        <v>300</v>
      </c>
      <c r="J54" s="24">
        <v>0</v>
      </c>
      <c r="K54" s="23">
        <f>I54+J54</f>
        <v>300</v>
      </c>
      <c r="L54" s="19" t="s">
        <v>25</v>
      </c>
      <c r="N54" s="75"/>
    </row>
    <row r="55" spans="1:14" ht="15.75" x14ac:dyDescent="0.25">
      <c r="A55" s="12">
        <v>42</v>
      </c>
      <c r="B55" s="20">
        <v>42</v>
      </c>
      <c r="C55" s="21" t="s">
        <v>79</v>
      </c>
      <c r="D55" s="22" t="s">
        <v>29</v>
      </c>
      <c r="E55" s="22">
        <v>23.8</v>
      </c>
      <c r="F55" s="23">
        <f t="shared" si="0"/>
        <v>12495</v>
      </c>
      <c r="G55" s="23">
        <f>J55*E55</f>
        <v>0</v>
      </c>
      <c r="H55" s="23">
        <f t="shared" si="1"/>
        <v>12495</v>
      </c>
      <c r="I55" s="24">
        <v>525</v>
      </c>
      <c r="J55" s="24">
        <v>0</v>
      </c>
      <c r="K55" s="23">
        <f>I55+J55</f>
        <v>525</v>
      </c>
      <c r="L55" s="19" t="s">
        <v>80</v>
      </c>
      <c r="N55" s="75"/>
    </row>
    <row r="56" spans="1:14" ht="157.5" x14ac:dyDescent="0.25">
      <c r="A56" s="12">
        <v>43</v>
      </c>
      <c r="B56" s="20">
        <v>43</v>
      </c>
      <c r="C56" s="21" t="s">
        <v>81</v>
      </c>
      <c r="D56" s="22" t="s">
        <v>17</v>
      </c>
      <c r="E56" s="22">
        <v>30.5</v>
      </c>
      <c r="F56" s="23">
        <f t="shared" si="0"/>
        <v>19215</v>
      </c>
      <c r="G56" s="23">
        <f>J56*E56</f>
        <v>0</v>
      </c>
      <c r="H56" s="23">
        <f t="shared" si="1"/>
        <v>19215</v>
      </c>
      <c r="I56" s="30">
        <v>630</v>
      </c>
      <c r="J56" s="30">
        <v>0</v>
      </c>
      <c r="K56" s="23">
        <f>I56+J56</f>
        <v>630</v>
      </c>
      <c r="L56" s="19" t="s">
        <v>82</v>
      </c>
      <c r="N56" s="75"/>
    </row>
    <row r="57" spans="1:14" ht="31.5" x14ac:dyDescent="0.25">
      <c r="A57" s="12">
        <v>44</v>
      </c>
      <c r="B57" s="20">
        <v>44</v>
      </c>
      <c r="C57" s="21" t="s">
        <v>83</v>
      </c>
      <c r="D57" s="22" t="s">
        <v>22</v>
      </c>
      <c r="E57" s="22">
        <v>1</v>
      </c>
      <c r="F57" s="23">
        <f t="shared" si="0"/>
        <v>3900</v>
      </c>
      <c r="G57" s="23">
        <f>J57*E57</f>
        <v>0</v>
      </c>
      <c r="H57" s="23">
        <f t="shared" si="1"/>
        <v>3900</v>
      </c>
      <c r="I57" s="30">
        <v>3900</v>
      </c>
      <c r="J57" s="30">
        <v>0</v>
      </c>
      <c r="K57" s="23">
        <f>I57+J57</f>
        <v>3900</v>
      </c>
      <c r="L57" s="19" t="s">
        <v>84</v>
      </c>
      <c r="N57" s="75"/>
    </row>
    <row r="58" spans="1:14" ht="31.5" x14ac:dyDescent="0.25">
      <c r="A58" s="12">
        <v>45</v>
      </c>
      <c r="B58" s="20">
        <v>45</v>
      </c>
      <c r="C58" s="21" t="s">
        <v>85</v>
      </c>
      <c r="D58" s="22" t="s">
        <v>22</v>
      </c>
      <c r="E58" s="22">
        <v>8</v>
      </c>
      <c r="F58" s="23">
        <f t="shared" si="0"/>
        <v>26400</v>
      </c>
      <c r="G58" s="23">
        <f>J58*E58</f>
        <v>0</v>
      </c>
      <c r="H58" s="23">
        <f t="shared" si="1"/>
        <v>26400</v>
      </c>
      <c r="I58" s="30">
        <v>3300</v>
      </c>
      <c r="J58" s="30">
        <v>0</v>
      </c>
      <c r="K58" s="23">
        <f>I58+J58</f>
        <v>3300</v>
      </c>
      <c r="L58" s="19" t="s">
        <v>86</v>
      </c>
      <c r="N58" s="75"/>
    </row>
    <row r="59" spans="1:14" ht="78.75" x14ac:dyDescent="0.25">
      <c r="A59" s="12">
        <v>46</v>
      </c>
      <c r="B59" s="20">
        <v>46</v>
      </c>
      <c r="C59" s="21" t="s">
        <v>87</v>
      </c>
      <c r="D59" s="22" t="s">
        <v>34</v>
      </c>
      <c r="E59" s="22">
        <v>46.73</v>
      </c>
      <c r="F59" s="23">
        <f t="shared" si="0"/>
        <v>24533.25</v>
      </c>
      <c r="G59" s="23">
        <f>J59*E59</f>
        <v>0</v>
      </c>
      <c r="H59" s="23">
        <f t="shared" si="1"/>
        <v>24533.25</v>
      </c>
      <c r="I59" s="30">
        <v>525</v>
      </c>
      <c r="J59" s="30">
        <v>0</v>
      </c>
      <c r="K59" s="23">
        <f>I59+J59</f>
        <v>525</v>
      </c>
      <c r="L59" s="19" t="s">
        <v>62</v>
      </c>
      <c r="N59" s="75"/>
    </row>
    <row r="60" spans="1:14" ht="31.5" x14ac:dyDescent="0.25">
      <c r="A60" s="12"/>
      <c r="B60" s="20"/>
      <c r="C60" s="17" t="s">
        <v>88</v>
      </c>
      <c r="D60" s="22"/>
      <c r="E60" s="22"/>
      <c r="F60" s="23">
        <f t="shared" si="0"/>
        <v>0</v>
      </c>
      <c r="G60" s="23">
        <f>J60*E60</f>
        <v>0</v>
      </c>
      <c r="H60" s="23">
        <f t="shared" si="1"/>
        <v>0</v>
      </c>
      <c r="I60" s="30">
        <v>0</v>
      </c>
      <c r="J60" s="30">
        <v>0</v>
      </c>
      <c r="K60" s="23">
        <f>I60+J60</f>
        <v>0</v>
      </c>
      <c r="L60" s="19"/>
      <c r="N60" s="75"/>
    </row>
    <row r="61" spans="1:14" ht="157.5" x14ac:dyDescent="0.25">
      <c r="A61" s="12">
        <v>47</v>
      </c>
      <c r="B61" s="20">
        <v>47</v>
      </c>
      <c r="C61" s="21" t="s">
        <v>67</v>
      </c>
      <c r="D61" s="22" t="s">
        <v>17</v>
      </c>
      <c r="E61" s="22">
        <v>956.8</v>
      </c>
      <c r="F61" s="23">
        <f t="shared" si="0"/>
        <v>380328</v>
      </c>
      <c r="G61" s="23">
        <f>J61*E61</f>
        <v>0</v>
      </c>
      <c r="H61" s="23">
        <f t="shared" si="1"/>
        <v>380328</v>
      </c>
      <c r="I61" s="30">
        <v>397.5</v>
      </c>
      <c r="J61" s="30">
        <v>0</v>
      </c>
      <c r="K61" s="23">
        <f>I61+J61</f>
        <v>397.5</v>
      </c>
      <c r="L61" s="19" t="s">
        <v>89</v>
      </c>
      <c r="N61" s="75"/>
    </row>
    <row r="62" spans="1:14" ht="15.75" x14ac:dyDescent="0.25">
      <c r="A62" s="12">
        <v>48</v>
      </c>
      <c r="B62" s="20">
        <v>48</v>
      </c>
      <c r="C62" s="21" t="s">
        <v>69</v>
      </c>
      <c r="D62" s="22" t="s">
        <v>17</v>
      </c>
      <c r="E62" s="22">
        <v>956.8</v>
      </c>
      <c r="F62" s="23">
        <f t="shared" si="0"/>
        <v>215280</v>
      </c>
      <c r="G62" s="23">
        <f>J62*E62</f>
        <v>0</v>
      </c>
      <c r="H62" s="23">
        <f t="shared" si="1"/>
        <v>215280</v>
      </c>
      <c r="I62" s="30">
        <v>225</v>
      </c>
      <c r="J62" s="30">
        <v>0</v>
      </c>
      <c r="K62" s="23">
        <f>I62+J62</f>
        <v>225</v>
      </c>
      <c r="L62" s="19" t="s">
        <v>90</v>
      </c>
      <c r="N62" s="75"/>
    </row>
    <row r="63" spans="1:14" ht="173.25" x14ac:dyDescent="0.25">
      <c r="A63" s="12">
        <v>49</v>
      </c>
      <c r="B63" s="20">
        <v>49</v>
      </c>
      <c r="C63" s="21" t="s">
        <v>71</v>
      </c>
      <c r="D63" s="22" t="s">
        <v>17</v>
      </c>
      <c r="E63" s="22">
        <v>956.8</v>
      </c>
      <c r="F63" s="23">
        <f t="shared" si="0"/>
        <v>394680</v>
      </c>
      <c r="G63" s="23">
        <f>J63*E63</f>
        <v>0</v>
      </c>
      <c r="H63" s="23">
        <f t="shared" si="1"/>
        <v>394680</v>
      </c>
      <c r="I63" s="30">
        <v>412.5</v>
      </c>
      <c r="J63" s="30">
        <v>0</v>
      </c>
      <c r="K63" s="23">
        <f>I63+J63</f>
        <v>412.5</v>
      </c>
      <c r="L63" s="19" t="s">
        <v>91</v>
      </c>
      <c r="N63" s="75"/>
    </row>
    <row r="64" spans="1:14" ht="15.75" x14ac:dyDescent="0.25">
      <c r="A64" s="12">
        <v>50</v>
      </c>
      <c r="B64" s="20">
        <v>50</v>
      </c>
      <c r="C64" s="21" t="s">
        <v>73</v>
      </c>
      <c r="D64" s="22" t="s">
        <v>17</v>
      </c>
      <c r="E64" s="22">
        <v>956.8</v>
      </c>
      <c r="F64" s="23">
        <f t="shared" si="0"/>
        <v>265512</v>
      </c>
      <c r="G64" s="23">
        <f>J64*E64</f>
        <v>0</v>
      </c>
      <c r="H64" s="23">
        <f t="shared" si="1"/>
        <v>265512</v>
      </c>
      <c r="I64" s="31">
        <v>277.5</v>
      </c>
      <c r="J64" s="31">
        <v>0</v>
      </c>
      <c r="K64" s="23">
        <f>I64+J64</f>
        <v>277.5</v>
      </c>
      <c r="L64" s="19" t="s">
        <v>92</v>
      </c>
      <c r="N64" s="75"/>
    </row>
    <row r="65" spans="1:14" ht="31.5" x14ac:dyDescent="0.25">
      <c r="A65" s="12">
        <v>51</v>
      </c>
      <c r="B65" s="20">
        <v>51</v>
      </c>
      <c r="C65" s="21" t="s">
        <v>75</v>
      </c>
      <c r="D65" s="22" t="s">
        <v>22</v>
      </c>
      <c r="E65" s="22">
        <v>848</v>
      </c>
      <c r="F65" s="23">
        <f t="shared" si="0"/>
        <v>349800</v>
      </c>
      <c r="G65" s="23">
        <f>J65*E65</f>
        <v>0</v>
      </c>
      <c r="H65" s="23">
        <f t="shared" si="1"/>
        <v>349800</v>
      </c>
      <c r="I65" s="31">
        <v>412.5</v>
      </c>
      <c r="J65" s="31">
        <v>0</v>
      </c>
      <c r="K65" s="23">
        <f>I65+J65</f>
        <v>412.5</v>
      </c>
      <c r="L65" s="19" t="s">
        <v>23</v>
      </c>
      <c r="N65" s="75"/>
    </row>
    <row r="66" spans="1:14" ht="31.5" x14ac:dyDescent="0.25">
      <c r="A66" s="12">
        <v>52</v>
      </c>
      <c r="B66" s="20">
        <v>52</v>
      </c>
      <c r="C66" s="21" t="s">
        <v>79</v>
      </c>
      <c r="D66" s="22" t="s">
        <v>29</v>
      </c>
      <c r="E66" s="29">
        <v>110.03</v>
      </c>
      <c r="F66" s="23">
        <f t="shared" si="0"/>
        <v>57765.75</v>
      </c>
      <c r="G66" s="23">
        <f>J66*E66</f>
        <v>0</v>
      </c>
      <c r="H66" s="23">
        <f t="shared" si="1"/>
        <v>57765.75</v>
      </c>
      <c r="I66" s="31">
        <v>525</v>
      </c>
      <c r="J66" s="31">
        <v>0</v>
      </c>
      <c r="K66" s="23">
        <f>I66+J66</f>
        <v>525</v>
      </c>
      <c r="L66" s="19" t="s">
        <v>93</v>
      </c>
      <c r="N66" s="75"/>
    </row>
    <row r="67" spans="1:14" ht="173.25" x14ac:dyDescent="0.25">
      <c r="A67" s="12">
        <v>53</v>
      </c>
      <c r="B67" s="20">
        <v>53</v>
      </c>
      <c r="C67" s="21" t="s">
        <v>81</v>
      </c>
      <c r="D67" s="22" t="s">
        <v>17</v>
      </c>
      <c r="E67" s="22">
        <v>50.7</v>
      </c>
      <c r="F67" s="23">
        <f t="shared" si="0"/>
        <v>31941</v>
      </c>
      <c r="G67" s="23">
        <f>J67*E67</f>
        <v>0</v>
      </c>
      <c r="H67" s="23">
        <f t="shared" si="1"/>
        <v>31941</v>
      </c>
      <c r="I67" s="31">
        <v>630</v>
      </c>
      <c r="J67" s="31">
        <v>0</v>
      </c>
      <c r="K67" s="23">
        <f>I67+J67</f>
        <v>630</v>
      </c>
      <c r="L67" s="19" t="s">
        <v>94</v>
      </c>
      <c r="N67" s="75"/>
    </row>
    <row r="68" spans="1:14" ht="78.75" x14ac:dyDescent="0.25">
      <c r="A68" s="12">
        <v>54</v>
      </c>
      <c r="B68" s="20">
        <v>54</v>
      </c>
      <c r="C68" s="21" t="s">
        <v>87</v>
      </c>
      <c r="D68" s="22" t="s">
        <v>34</v>
      </c>
      <c r="E68" s="29">
        <v>46.73</v>
      </c>
      <c r="F68" s="23">
        <f t="shared" si="0"/>
        <v>24533.25</v>
      </c>
      <c r="G68" s="23">
        <f>J68*E68</f>
        <v>0</v>
      </c>
      <c r="H68" s="23">
        <f t="shared" si="1"/>
        <v>24533.25</v>
      </c>
      <c r="I68" s="31">
        <v>525</v>
      </c>
      <c r="J68" s="31">
        <v>0</v>
      </c>
      <c r="K68" s="23">
        <f>I68+J68</f>
        <v>525</v>
      </c>
      <c r="L68" s="19" t="s">
        <v>62</v>
      </c>
      <c r="N68" s="75"/>
    </row>
    <row r="69" spans="1:14" ht="31.5" x14ac:dyDescent="0.25">
      <c r="A69" s="12"/>
      <c r="B69" s="20"/>
      <c r="C69" s="17" t="s">
        <v>95</v>
      </c>
      <c r="D69" s="22"/>
      <c r="E69" s="32"/>
      <c r="F69" s="23">
        <f t="shared" si="0"/>
        <v>0</v>
      </c>
      <c r="G69" s="23">
        <f>J69*E69</f>
        <v>0</v>
      </c>
      <c r="H69" s="23">
        <f t="shared" si="1"/>
        <v>0</v>
      </c>
      <c r="I69" s="31">
        <v>0</v>
      </c>
      <c r="J69" s="31">
        <v>0</v>
      </c>
      <c r="K69" s="23">
        <f>I69+J69</f>
        <v>0</v>
      </c>
      <c r="L69" s="19"/>
      <c r="N69" s="75"/>
    </row>
    <row r="70" spans="1:14" ht="173.25" x14ac:dyDescent="0.25">
      <c r="A70" s="12">
        <v>55</v>
      </c>
      <c r="B70" s="20">
        <v>55</v>
      </c>
      <c r="C70" s="21" t="s">
        <v>96</v>
      </c>
      <c r="D70" s="22" t="s">
        <v>17</v>
      </c>
      <c r="E70" s="22">
        <v>960.6</v>
      </c>
      <c r="F70" s="23">
        <f t="shared" si="0"/>
        <v>648405</v>
      </c>
      <c r="G70" s="23">
        <f>J70*E70</f>
        <v>0</v>
      </c>
      <c r="H70" s="23">
        <f t="shared" si="1"/>
        <v>648405</v>
      </c>
      <c r="I70" s="31">
        <v>675</v>
      </c>
      <c r="J70" s="31">
        <v>0</v>
      </c>
      <c r="K70" s="23">
        <f>I70+J70</f>
        <v>675</v>
      </c>
      <c r="L70" s="19" t="s">
        <v>97</v>
      </c>
      <c r="N70" s="75"/>
    </row>
    <row r="71" spans="1:14" ht="157.5" x14ac:dyDescent="0.25">
      <c r="A71" s="12">
        <v>56</v>
      </c>
      <c r="B71" s="20">
        <v>56</v>
      </c>
      <c r="C71" s="21" t="s">
        <v>98</v>
      </c>
      <c r="D71" s="22" t="s">
        <v>17</v>
      </c>
      <c r="E71" s="22">
        <v>960.6</v>
      </c>
      <c r="F71" s="23">
        <f t="shared" si="0"/>
        <v>540337.5</v>
      </c>
      <c r="G71" s="23">
        <f>J71*E71</f>
        <v>0</v>
      </c>
      <c r="H71" s="23">
        <f t="shared" si="1"/>
        <v>540337.5</v>
      </c>
      <c r="I71" s="31">
        <v>562.5</v>
      </c>
      <c r="J71" s="31">
        <v>0</v>
      </c>
      <c r="K71" s="23">
        <f>I71+J71</f>
        <v>562.5</v>
      </c>
      <c r="L71" s="19" t="s">
        <v>99</v>
      </c>
      <c r="N71" s="75"/>
    </row>
    <row r="72" spans="1:14" ht="15.75" x14ac:dyDescent="0.25">
      <c r="A72" s="12">
        <v>57</v>
      </c>
      <c r="B72" s="20">
        <v>57</v>
      </c>
      <c r="C72" s="21" t="s">
        <v>69</v>
      </c>
      <c r="D72" s="22" t="s">
        <v>17</v>
      </c>
      <c r="E72" s="22">
        <v>960.6</v>
      </c>
      <c r="F72" s="23">
        <f t="shared" si="0"/>
        <v>316998</v>
      </c>
      <c r="G72" s="23">
        <f>J72*E72</f>
        <v>0</v>
      </c>
      <c r="H72" s="23">
        <f t="shared" si="1"/>
        <v>316998</v>
      </c>
      <c r="I72" s="31">
        <v>330</v>
      </c>
      <c r="J72" s="31">
        <v>0</v>
      </c>
      <c r="K72" s="23">
        <f>I72+J72</f>
        <v>330</v>
      </c>
      <c r="L72" s="19" t="s">
        <v>100</v>
      </c>
      <c r="N72" s="75"/>
    </row>
    <row r="73" spans="1:14" ht="31.5" x14ac:dyDescent="0.25">
      <c r="A73" s="12">
        <v>58</v>
      </c>
      <c r="B73" s="20">
        <v>58</v>
      </c>
      <c r="C73" s="21" t="s">
        <v>101</v>
      </c>
      <c r="D73" s="22" t="s">
        <v>22</v>
      </c>
      <c r="E73" s="22">
        <v>936</v>
      </c>
      <c r="F73" s="23">
        <f t="shared" si="0"/>
        <v>386100</v>
      </c>
      <c r="G73" s="23">
        <f>J73*E73</f>
        <v>0</v>
      </c>
      <c r="H73" s="23">
        <f t="shared" si="1"/>
        <v>386100</v>
      </c>
      <c r="I73" s="31">
        <v>412.5</v>
      </c>
      <c r="J73" s="31">
        <v>0</v>
      </c>
      <c r="K73" s="23">
        <f>I73+J73</f>
        <v>412.5</v>
      </c>
      <c r="L73" s="19" t="s">
        <v>50</v>
      </c>
      <c r="N73" s="75"/>
    </row>
    <row r="74" spans="1:14" ht="31.5" x14ac:dyDescent="0.25">
      <c r="A74" s="12">
        <v>59</v>
      </c>
      <c r="B74" s="20">
        <v>59</v>
      </c>
      <c r="C74" s="21" t="s">
        <v>83</v>
      </c>
      <c r="D74" s="22" t="s">
        <v>22</v>
      </c>
      <c r="E74" s="22">
        <v>2</v>
      </c>
      <c r="F74" s="23">
        <f t="shared" si="0"/>
        <v>7800</v>
      </c>
      <c r="G74" s="23">
        <f>J74*E74</f>
        <v>0</v>
      </c>
      <c r="H74" s="23">
        <f t="shared" si="1"/>
        <v>7800</v>
      </c>
      <c r="I74" s="31">
        <v>3900</v>
      </c>
      <c r="J74" s="31">
        <v>0</v>
      </c>
      <c r="K74" s="23">
        <f>I74+J74</f>
        <v>3900</v>
      </c>
      <c r="L74" s="19" t="s">
        <v>102</v>
      </c>
      <c r="N74" s="75"/>
    </row>
    <row r="75" spans="1:14" ht="31.5" x14ac:dyDescent="0.25">
      <c r="A75" s="12">
        <v>60</v>
      </c>
      <c r="B75" s="20">
        <v>60</v>
      </c>
      <c r="C75" s="21" t="s">
        <v>85</v>
      </c>
      <c r="D75" s="22" t="s">
        <v>22</v>
      </c>
      <c r="E75" s="22">
        <v>3</v>
      </c>
      <c r="F75" s="23">
        <f t="shared" si="0"/>
        <v>9900</v>
      </c>
      <c r="G75" s="23">
        <f>J75*E75</f>
        <v>0</v>
      </c>
      <c r="H75" s="23">
        <f t="shared" si="1"/>
        <v>9900</v>
      </c>
      <c r="I75" s="31">
        <v>3300</v>
      </c>
      <c r="J75" s="31">
        <v>0</v>
      </c>
      <c r="K75" s="23">
        <f>I75+J75</f>
        <v>3300</v>
      </c>
      <c r="L75" s="19" t="s">
        <v>103</v>
      </c>
      <c r="N75" s="75"/>
    </row>
    <row r="76" spans="1:14" ht="47.25" x14ac:dyDescent="0.25">
      <c r="A76" s="12">
        <v>61</v>
      </c>
      <c r="B76" s="20">
        <v>61</v>
      </c>
      <c r="C76" s="21" t="s">
        <v>104</v>
      </c>
      <c r="D76" s="22" t="s">
        <v>22</v>
      </c>
      <c r="E76" s="22">
        <v>312</v>
      </c>
      <c r="F76" s="23">
        <f t="shared" ref="F76:F139" si="2">I76*E76</f>
        <v>128700</v>
      </c>
      <c r="G76" s="23">
        <f>J76*E76</f>
        <v>0</v>
      </c>
      <c r="H76" s="23">
        <f t="shared" ref="H76:H139" si="3">F76+G76</f>
        <v>128700</v>
      </c>
      <c r="I76" s="31">
        <v>412.5</v>
      </c>
      <c r="J76" s="31">
        <v>0</v>
      </c>
      <c r="K76" s="23">
        <f>I76+J76</f>
        <v>412.5</v>
      </c>
      <c r="L76" s="19" t="s">
        <v>105</v>
      </c>
      <c r="N76" s="75"/>
    </row>
    <row r="77" spans="1:14" ht="126" x14ac:dyDescent="0.25">
      <c r="A77" s="12">
        <v>62</v>
      </c>
      <c r="B77" s="20">
        <v>62</v>
      </c>
      <c r="C77" s="21" t="s">
        <v>106</v>
      </c>
      <c r="D77" s="22" t="s">
        <v>17</v>
      </c>
      <c r="E77" s="22">
        <v>358.2</v>
      </c>
      <c r="F77" s="23">
        <f t="shared" si="2"/>
        <v>53730</v>
      </c>
      <c r="G77" s="23">
        <f>J77*E77</f>
        <v>0</v>
      </c>
      <c r="H77" s="23">
        <f t="shared" si="3"/>
        <v>53730</v>
      </c>
      <c r="I77" s="31">
        <v>150</v>
      </c>
      <c r="J77" s="31">
        <v>0</v>
      </c>
      <c r="K77" s="23">
        <f>I77+J77</f>
        <v>150</v>
      </c>
      <c r="L77" s="19" t="s">
        <v>107</v>
      </c>
      <c r="N77" s="75"/>
    </row>
    <row r="78" spans="1:14" ht="330.75" x14ac:dyDescent="0.25">
      <c r="A78" s="12">
        <v>63</v>
      </c>
      <c r="B78" s="20">
        <v>63</v>
      </c>
      <c r="C78" s="21" t="s">
        <v>108</v>
      </c>
      <c r="D78" s="22" t="s">
        <v>109</v>
      </c>
      <c r="E78" s="22">
        <v>10.7</v>
      </c>
      <c r="F78" s="23">
        <f t="shared" si="2"/>
        <v>200625</v>
      </c>
      <c r="G78" s="23">
        <f>J78*E78</f>
        <v>0</v>
      </c>
      <c r="H78" s="23">
        <f t="shared" si="3"/>
        <v>200625</v>
      </c>
      <c r="I78" s="31">
        <v>18750</v>
      </c>
      <c r="J78" s="31">
        <v>0</v>
      </c>
      <c r="K78" s="23">
        <f>I78+J78</f>
        <v>18750</v>
      </c>
      <c r="L78" s="19" t="s">
        <v>110</v>
      </c>
      <c r="N78" s="75"/>
    </row>
    <row r="79" spans="1:14" ht="330.75" x14ac:dyDescent="0.25">
      <c r="A79" s="12">
        <v>64</v>
      </c>
      <c r="B79" s="20">
        <v>64</v>
      </c>
      <c r="C79" s="21" t="s">
        <v>111</v>
      </c>
      <c r="D79" s="22" t="s">
        <v>17</v>
      </c>
      <c r="E79" s="29">
        <v>35.54</v>
      </c>
      <c r="F79" s="23">
        <f t="shared" si="2"/>
        <v>34651.5</v>
      </c>
      <c r="G79" s="23">
        <f>J79*E79</f>
        <v>0</v>
      </c>
      <c r="H79" s="23">
        <f t="shared" si="3"/>
        <v>34651.5</v>
      </c>
      <c r="I79" s="31">
        <v>975</v>
      </c>
      <c r="J79" s="31">
        <v>0</v>
      </c>
      <c r="K79" s="23">
        <f>I79+J79</f>
        <v>975</v>
      </c>
      <c r="L79" s="19" t="s">
        <v>112</v>
      </c>
      <c r="N79" s="75"/>
    </row>
    <row r="80" spans="1:14" ht="283.5" x14ac:dyDescent="0.25">
      <c r="A80" s="12">
        <v>65</v>
      </c>
      <c r="B80" s="20">
        <v>65</v>
      </c>
      <c r="C80" s="21" t="s">
        <v>111</v>
      </c>
      <c r="D80" s="22" t="s">
        <v>17</v>
      </c>
      <c r="E80" s="29">
        <v>35.54</v>
      </c>
      <c r="F80" s="23">
        <f t="shared" si="2"/>
        <v>34651.5</v>
      </c>
      <c r="G80" s="23">
        <f>J80*E80</f>
        <v>0</v>
      </c>
      <c r="H80" s="23">
        <f t="shared" si="3"/>
        <v>34651.5</v>
      </c>
      <c r="I80" s="31">
        <v>975</v>
      </c>
      <c r="J80" s="31">
        <v>0</v>
      </c>
      <c r="K80" s="23">
        <f>I80+J80</f>
        <v>975</v>
      </c>
      <c r="L80" s="19" t="s">
        <v>113</v>
      </c>
      <c r="N80" s="75"/>
    </row>
    <row r="81" spans="1:14" ht="141.75" x14ac:dyDescent="0.25">
      <c r="A81" s="12">
        <v>66</v>
      </c>
      <c r="B81" s="20">
        <v>66</v>
      </c>
      <c r="C81" s="21" t="s">
        <v>114</v>
      </c>
      <c r="D81" s="22" t="s">
        <v>29</v>
      </c>
      <c r="E81" s="22">
        <v>338.5</v>
      </c>
      <c r="F81" s="23">
        <f t="shared" si="2"/>
        <v>177712.5</v>
      </c>
      <c r="G81" s="23">
        <f>J81*E81</f>
        <v>0</v>
      </c>
      <c r="H81" s="23">
        <f t="shared" si="3"/>
        <v>177712.5</v>
      </c>
      <c r="I81" s="31">
        <v>525</v>
      </c>
      <c r="J81" s="31">
        <v>0</v>
      </c>
      <c r="K81" s="23">
        <f>I81+J81</f>
        <v>525</v>
      </c>
      <c r="L81" s="19" t="s">
        <v>115</v>
      </c>
      <c r="N81" s="75"/>
    </row>
    <row r="82" spans="1:14" ht="157.5" x14ac:dyDescent="0.25">
      <c r="A82" s="12">
        <v>67</v>
      </c>
      <c r="B82" s="20">
        <v>67</v>
      </c>
      <c r="C82" s="21" t="s">
        <v>116</v>
      </c>
      <c r="D82" s="22" t="s">
        <v>17</v>
      </c>
      <c r="E82" s="22">
        <v>144.80000000000001</v>
      </c>
      <c r="F82" s="23">
        <f t="shared" si="2"/>
        <v>91224</v>
      </c>
      <c r="G82" s="23">
        <f>J82*E82</f>
        <v>0</v>
      </c>
      <c r="H82" s="23">
        <f t="shared" si="3"/>
        <v>91224</v>
      </c>
      <c r="I82" s="31">
        <v>630</v>
      </c>
      <c r="J82" s="31">
        <v>0</v>
      </c>
      <c r="K82" s="23">
        <f>I82+J82</f>
        <v>630</v>
      </c>
      <c r="L82" s="19" t="s">
        <v>117</v>
      </c>
      <c r="N82" s="75"/>
    </row>
    <row r="83" spans="1:14" ht="126" x14ac:dyDescent="0.25">
      <c r="A83" s="12">
        <v>68</v>
      </c>
      <c r="B83" s="20">
        <v>68</v>
      </c>
      <c r="C83" s="33" t="s">
        <v>118</v>
      </c>
      <c r="D83" s="34" t="s">
        <v>17</v>
      </c>
      <c r="E83" s="35">
        <v>53.04</v>
      </c>
      <c r="F83" s="23">
        <f t="shared" si="2"/>
        <v>13923</v>
      </c>
      <c r="G83" s="23">
        <f>J83*E83</f>
        <v>0</v>
      </c>
      <c r="H83" s="23">
        <f t="shared" si="3"/>
        <v>13923</v>
      </c>
      <c r="I83" s="31">
        <v>262.5</v>
      </c>
      <c r="J83" s="31">
        <v>0</v>
      </c>
      <c r="K83" s="23">
        <f>I83+J83</f>
        <v>262.5</v>
      </c>
      <c r="L83" s="19" t="s">
        <v>119</v>
      </c>
      <c r="N83" s="75"/>
    </row>
    <row r="84" spans="1:14" ht="31.5" x14ac:dyDescent="0.25">
      <c r="A84" s="12"/>
      <c r="B84" s="20"/>
      <c r="C84" s="36" t="s">
        <v>120</v>
      </c>
      <c r="D84" s="22"/>
      <c r="E84" s="22"/>
      <c r="F84" s="23">
        <f t="shared" si="2"/>
        <v>0</v>
      </c>
      <c r="G84" s="23">
        <f>J84*E84</f>
        <v>0</v>
      </c>
      <c r="H84" s="23">
        <f t="shared" si="3"/>
        <v>0</v>
      </c>
      <c r="I84" s="31">
        <v>0</v>
      </c>
      <c r="J84" s="31">
        <v>0</v>
      </c>
      <c r="K84" s="23">
        <f>I84+J84</f>
        <v>0</v>
      </c>
      <c r="L84" s="19"/>
      <c r="N84" s="75"/>
    </row>
    <row r="85" spans="1:14" ht="157.5" x14ac:dyDescent="0.25">
      <c r="A85" s="12">
        <v>69</v>
      </c>
      <c r="B85" s="20">
        <v>69</v>
      </c>
      <c r="C85" s="21" t="s">
        <v>121</v>
      </c>
      <c r="D85" s="22" t="s">
        <v>17</v>
      </c>
      <c r="E85" s="22">
        <v>718.6</v>
      </c>
      <c r="F85" s="23">
        <f t="shared" si="2"/>
        <v>452718</v>
      </c>
      <c r="G85" s="23">
        <f>J85*E85</f>
        <v>0</v>
      </c>
      <c r="H85" s="23">
        <f t="shared" si="3"/>
        <v>452718</v>
      </c>
      <c r="I85" s="31">
        <v>630</v>
      </c>
      <c r="J85" s="31">
        <v>0</v>
      </c>
      <c r="K85" s="23">
        <f>I85+J85</f>
        <v>630</v>
      </c>
      <c r="L85" s="19" t="s">
        <v>122</v>
      </c>
      <c r="N85" s="75"/>
    </row>
    <row r="86" spans="1:14" ht="15.75" x14ac:dyDescent="0.25">
      <c r="A86" s="12">
        <v>70</v>
      </c>
      <c r="B86" s="20">
        <v>70</v>
      </c>
      <c r="C86" s="21" t="s">
        <v>69</v>
      </c>
      <c r="D86" s="22" t="s">
        <v>17</v>
      </c>
      <c r="E86" s="22">
        <v>718.6</v>
      </c>
      <c r="F86" s="23">
        <f t="shared" si="2"/>
        <v>237138</v>
      </c>
      <c r="G86" s="23">
        <f>J86*E86</f>
        <v>0</v>
      </c>
      <c r="H86" s="23">
        <f t="shared" si="3"/>
        <v>237138</v>
      </c>
      <c r="I86" s="31">
        <v>330</v>
      </c>
      <c r="J86" s="31">
        <v>0</v>
      </c>
      <c r="K86" s="23">
        <f>I86+J86</f>
        <v>330</v>
      </c>
      <c r="L86" s="19" t="s">
        <v>57</v>
      </c>
      <c r="N86" s="75"/>
    </row>
    <row r="87" spans="1:14" ht="126" x14ac:dyDescent="0.25">
      <c r="A87" s="12">
        <v>71</v>
      </c>
      <c r="B87" s="20">
        <v>71</v>
      </c>
      <c r="C87" s="21" t="s">
        <v>123</v>
      </c>
      <c r="D87" s="22" t="s">
        <v>17</v>
      </c>
      <c r="E87" s="22">
        <v>718.6</v>
      </c>
      <c r="F87" s="23">
        <f t="shared" si="2"/>
        <v>404212.5</v>
      </c>
      <c r="G87" s="23">
        <f>J87*E87</f>
        <v>0</v>
      </c>
      <c r="H87" s="23">
        <f t="shared" si="3"/>
        <v>404212.5</v>
      </c>
      <c r="I87" s="31">
        <v>562.5</v>
      </c>
      <c r="J87" s="31">
        <v>0</v>
      </c>
      <c r="K87" s="23">
        <f>I87+J87</f>
        <v>562.5</v>
      </c>
      <c r="L87" s="19" t="s">
        <v>124</v>
      </c>
      <c r="N87" s="75"/>
    </row>
    <row r="88" spans="1:14" ht="31.5" x14ac:dyDescent="0.25">
      <c r="A88" s="12">
        <v>72</v>
      </c>
      <c r="B88" s="20">
        <v>72</v>
      </c>
      <c r="C88" s="21" t="s">
        <v>75</v>
      </c>
      <c r="D88" s="22" t="s">
        <v>22</v>
      </c>
      <c r="E88" s="22">
        <v>624</v>
      </c>
      <c r="F88" s="23">
        <f t="shared" si="2"/>
        <v>351000</v>
      </c>
      <c r="G88" s="23">
        <f>J88*E88</f>
        <v>0</v>
      </c>
      <c r="H88" s="23">
        <f t="shared" si="3"/>
        <v>351000</v>
      </c>
      <c r="I88" s="31">
        <v>562.5</v>
      </c>
      <c r="J88" s="31">
        <v>0</v>
      </c>
      <c r="K88" s="23">
        <f>I88+J88</f>
        <v>562.5</v>
      </c>
      <c r="L88" s="19" t="s">
        <v>23</v>
      </c>
      <c r="N88" s="75"/>
    </row>
    <row r="89" spans="1:14" ht="47.25" x14ac:dyDescent="0.25">
      <c r="A89" s="12">
        <v>73</v>
      </c>
      <c r="B89" s="20">
        <v>73</v>
      </c>
      <c r="C89" s="21" t="s">
        <v>104</v>
      </c>
      <c r="D89" s="22" t="s">
        <v>22</v>
      </c>
      <c r="E89" s="22">
        <v>312</v>
      </c>
      <c r="F89" s="23">
        <f t="shared" si="2"/>
        <v>175500</v>
      </c>
      <c r="G89" s="23">
        <f>J89*E89</f>
        <v>0</v>
      </c>
      <c r="H89" s="23">
        <f t="shared" si="3"/>
        <v>175500</v>
      </c>
      <c r="I89" s="31">
        <v>562.5</v>
      </c>
      <c r="J89" s="31">
        <v>0</v>
      </c>
      <c r="K89" s="23">
        <f>I89+J89</f>
        <v>562.5</v>
      </c>
      <c r="L89" s="19" t="s">
        <v>105</v>
      </c>
      <c r="N89" s="75"/>
    </row>
    <row r="90" spans="1:14" ht="31.5" x14ac:dyDescent="0.25">
      <c r="A90" s="12">
        <v>74</v>
      </c>
      <c r="B90" s="20">
        <v>74</v>
      </c>
      <c r="C90" s="21" t="s">
        <v>85</v>
      </c>
      <c r="D90" s="22" t="s">
        <v>22</v>
      </c>
      <c r="E90" s="22">
        <v>4</v>
      </c>
      <c r="F90" s="23">
        <f t="shared" si="2"/>
        <v>13200</v>
      </c>
      <c r="G90" s="23">
        <f>J90*E90</f>
        <v>0</v>
      </c>
      <c r="H90" s="23">
        <f t="shared" si="3"/>
        <v>13200</v>
      </c>
      <c r="I90" s="31">
        <v>3300</v>
      </c>
      <c r="J90" s="31">
        <v>0</v>
      </c>
      <c r="K90" s="23">
        <f>I90+J90</f>
        <v>3300</v>
      </c>
      <c r="L90" s="19" t="s">
        <v>102</v>
      </c>
      <c r="N90" s="75"/>
    </row>
    <row r="91" spans="1:14" ht="126" x14ac:dyDescent="0.25">
      <c r="A91" s="12">
        <v>75</v>
      </c>
      <c r="B91" s="20">
        <v>75</v>
      </c>
      <c r="C91" s="21" t="s">
        <v>106</v>
      </c>
      <c r="D91" s="22" t="s">
        <v>17</v>
      </c>
      <c r="E91" s="22">
        <v>358.2</v>
      </c>
      <c r="F91" s="23">
        <f t="shared" si="2"/>
        <v>53730</v>
      </c>
      <c r="G91" s="23">
        <f>J91*E91</f>
        <v>0</v>
      </c>
      <c r="H91" s="23">
        <f t="shared" si="3"/>
        <v>53730</v>
      </c>
      <c r="I91" s="31">
        <v>150</v>
      </c>
      <c r="J91" s="31">
        <v>0</v>
      </c>
      <c r="K91" s="23">
        <f>I91+J91</f>
        <v>150</v>
      </c>
      <c r="L91" s="19" t="s">
        <v>107</v>
      </c>
      <c r="N91" s="75"/>
    </row>
    <row r="92" spans="1:14" ht="330.75" x14ac:dyDescent="0.25">
      <c r="A92" s="12">
        <v>76</v>
      </c>
      <c r="B92" s="20">
        <v>76</v>
      </c>
      <c r="C92" s="21" t="s">
        <v>125</v>
      </c>
      <c r="D92" s="22" t="s">
        <v>109</v>
      </c>
      <c r="E92" s="22">
        <v>10.7</v>
      </c>
      <c r="F92" s="23">
        <f t="shared" si="2"/>
        <v>200625</v>
      </c>
      <c r="G92" s="23">
        <f>J92*E92</f>
        <v>0</v>
      </c>
      <c r="H92" s="23">
        <f t="shared" si="3"/>
        <v>200625</v>
      </c>
      <c r="I92" s="31">
        <v>18750</v>
      </c>
      <c r="J92" s="31">
        <v>0</v>
      </c>
      <c r="K92" s="23">
        <f>I92+J92</f>
        <v>18750</v>
      </c>
      <c r="L92" s="19" t="s">
        <v>110</v>
      </c>
      <c r="N92" s="75"/>
    </row>
    <row r="93" spans="1:14" ht="63" x14ac:dyDescent="0.25">
      <c r="A93" s="12">
        <v>77</v>
      </c>
      <c r="B93" s="20">
        <v>77</v>
      </c>
      <c r="C93" s="21" t="s">
        <v>111</v>
      </c>
      <c r="D93" s="22" t="s">
        <v>17</v>
      </c>
      <c r="E93" s="29">
        <v>28.08</v>
      </c>
      <c r="F93" s="23">
        <f t="shared" si="2"/>
        <v>14742</v>
      </c>
      <c r="G93" s="23">
        <f>J93*E93</f>
        <v>0</v>
      </c>
      <c r="H93" s="23">
        <f t="shared" si="3"/>
        <v>14742</v>
      </c>
      <c r="I93" s="31">
        <v>525</v>
      </c>
      <c r="J93" s="31">
        <v>0</v>
      </c>
      <c r="K93" s="23">
        <f>I93+J93</f>
        <v>525</v>
      </c>
      <c r="L93" s="19" t="s">
        <v>126</v>
      </c>
      <c r="N93" s="75"/>
    </row>
    <row r="94" spans="1:14" ht="63" x14ac:dyDescent="0.25">
      <c r="A94" s="12">
        <v>78</v>
      </c>
      <c r="B94" s="20">
        <v>78</v>
      </c>
      <c r="C94" s="21" t="s">
        <v>111</v>
      </c>
      <c r="D94" s="22" t="s">
        <v>17</v>
      </c>
      <c r="E94" s="29">
        <v>28.08</v>
      </c>
      <c r="F94" s="23">
        <f t="shared" si="2"/>
        <v>14742</v>
      </c>
      <c r="G94" s="23">
        <f>J94*E94</f>
        <v>0</v>
      </c>
      <c r="H94" s="23">
        <f t="shared" si="3"/>
        <v>14742</v>
      </c>
      <c r="I94" s="31">
        <v>525</v>
      </c>
      <c r="J94" s="31">
        <v>0</v>
      </c>
      <c r="K94" s="23">
        <f>I94+J94</f>
        <v>525</v>
      </c>
      <c r="L94" s="19" t="s">
        <v>127</v>
      </c>
      <c r="N94" s="75"/>
    </row>
    <row r="95" spans="1:14" ht="141.75" x14ac:dyDescent="0.25">
      <c r="A95" s="12">
        <v>79</v>
      </c>
      <c r="B95" s="20">
        <v>79</v>
      </c>
      <c r="C95" s="21" t="s">
        <v>114</v>
      </c>
      <c r="D95" s="22" t="s">
        <v>29</v>
      </c>
      <c r="E95" s="22">
        <v>489.5</v>
      </c>
      <c r="F95" s="23">
        <f t="shared" si="2"/>
        <v>256987.5</v>
      </c>
      <c r="G95" s="23">
        <f>J95*E95</f>
        <v>0</v>
      </c>
      <c r="H95" s="23">
        <f t="shared" si="3"/>
        <v>256987.5</v>
      </c>
      <c r="I95" s="31">
        <v>525</v>
      </c>
      <c r="J95" s="31">
        <v>0</v>
      </c>
      <c r="K95" s="23">
        <f>I95+J95</f>
        <v>525</v>
      </c>
      <c r="L95" s="19" t="s">
        <v>128</v>
      </c>
      <c r="N95" s="75"/>
    </row>
    <row r="96" spans="1:14" ht="157.5" x14ac:dyDescent="0.25">
      <c r="A96" s="12">
        <v>80</v>
      </c>
      <c r="B96" s="20">
        <v>80</v>
      </c>
      <c r="C96" s="21" t="s">
        <v>116</v>
      </c>
      <c r="D96" s="22" t="s">
        <v>17</v>
      </c>
      <c r="E96" s="22">
        <v>140.69999999999999</v>
      </c>
      <c r="F96" s="23">
        <f t="shared" si="2"/>
        <v>88641</v>
      </c>
      <c r="G96" s="23">
        <f>J96*E96</f>
        <v>0</v>
      </c>
      <c r="H96" s="23">
        <f t="shared" si="3"/>
        <v>88641</v>
      </c>
      <c r="I96" s="31">
        <v>630</v>
      </c>
      <c r="J96" s="31">
        <v>0</v>
      </c>
      <c r="K96" s="23">
        <f>I96+J96</f>
        <v>630</v>
      </c>
      <c r="L96" s="19" t="s">
        <v>129</v>
      </c>
      <c r="N96" s="75"/>
    </row>
    <row r="97" spans="1:14" ht="126" x14ac:dyDescent="0.25">
      <c r="A97" s="12">
        <v>81</v>
      </c>
      <c r="B97" s="20">
        <v>81</v>
      </c>
      <c r="C97" s="21" t="s">
        <v>118</v>
      </c>
      <c r="D97" s="22" t="s">
        <v>17</v>
      </c>
      <c r="E97" s="29">
        <v>53.04</v>
      </c>
      <c r="F97" s="23">
        <f t="shared" si="2"/>
        <v>27846</v>
      </c>
      <c r="G97" s="23">
        <f>J97*E97</f>
        <v>0</v>
      </c>
      <c r="H97" s="23">
        <f t="shared" si="3"/>
        <v>27846</v>
      </c>
      <c r="I97" s="31">
        <v>525</v>
      </c>
      <c r="J97" s="31">
        <v>0</v>
      </c>
      <c r="K97" s="23">
        <f>I97+J97</f>
        <v>525</v>
      </c>
      <c r="L97" s="19" t="s">
        <v>119</v>
      </c>
      <c r="N97" s="75"/>
    </row>
    <row r="98" spans="1:14" ht="31.5" x14ac:dyDescent="0.25">
      <c r="A98" s="12"/>
      <c r="B98" s="26"/>
      <c r="C98" s="17" t="s">
        <v>130</v>
      </c>
      <c r="D98" s="27"/>
      <c r="E98" s="27"/>
      <c r="F98" s="23">
        <f t="shared" si="2"/>
        <v>0</v>
      </c>
      <c r="G98" s="23">
        <f>J98*E98</f>
        <v>0</v>
      </c>
      <c r="H98" s="23">
        <f t="shared" si="3"/>
        <v>0</v>
      </c>
      <c r="I98" s="31">
        <v>0</v>
      </c>
      <c r="J98" s="31">
        <v>0</v>
      </c>
      <c r="K98" s="23">
        <f>I98+J98</f>
        <v>0</v>
      </c>
      <c r="L98" s="28"/>
      <c r="N98" s="75"/>
    </row>
    <row r="99" spans="1:14" ht="126" x14ac:dyDescent="0.25">
      <c r="A99" s="12">
        <v>82</v>
      </c>
      <c r="B99" s="20">
        <v>82</v>
      </c>
      <c r="C99" s="33" t="s">
        <v>67</v>
      </c>
      <c r="D99" s="34" t="s">
        <v>17</v>
      </c>
      <c r="E99" s="34">
        <v>742.2</v>
      </c>
      <c r="F99" s="23">
        <f t="shared" si="2"/>
        <v>406354.5</v>
      </c>
      <c r="G99" s="23">
        <f>J99*E99</f>
        <v>0</v>
      </c>
      <c r="H99" s="23">
        <f t="shared" si="3"/>
        <v>406354.5</v>
      </c>
      <c r="I99" s="31">
        <v>547.5</v>
      </c>
      <c r="J99" s="31">
        <v>0</v>
      </c>
      <c r="K99" s="23">
        <f>I99+J99</f>
        <v>547.5</v>
      </c>
      <c r="L99" s="19" t="s">
        <v>131</v>
      </c>
      <c r="N99" s="75"/>
    </row>
    <row r="100" spans="1:14" ht="15.75" x14ac:dyDescent="0.25">
      <c r="A100" s="12">
        <v>83</v>
      </c>
      <c r="B100" s="20">
        <v>83</v>
      </c>
      <c r="C100" s="33" t="s">
        <v>69</v>
      </c>
      <c r="D100" s="34" t="s">
        <v>17</v>
      </c>
      <c r="E100" s="34">
        <v>742.2</v>
      </c>
      <c r="F100" s="23">
        <f t="shared" si="2"/>
        <v>244926.00000000003</v>
      </c>
      <c r="G100" s="23">
        <f>J100*E100</f>
        <v>0</v>
      </c>
      <c r="H100" s="23">
        <f t="shared" si="3"/>
        <v>244926.00000000003</v>
      </c>
      <c r="I100" s="31">
        <v>330</v>
      </c>
      <c r="J100" s="31">
        <v>0</v>
      </c>
      <c r="K100" s="23">
        <f>I100+J100</f>
        <v>330</v>
      </c>
      <c r="L100" s="19" t="s">
        <v>57</v>
      </c>
      <c r="N100" s="75"/>
    </row>
    <row r="101" spans="1:14" ht="31.5" x14ac:dyDescent="0.25">
      <c r="A101" s="12">
        <v>84</v>
      </c>
      <c r="B101" s="20">
        <v>84</v>
      </c>
      <c r="C101" s="33" t="s">
        <v>75</v>
      </c>
      <c r="D101" s="34" t="s">
        <v>22</v>
      </c>
      <c r="E101" s="34">
        <v>624</v>
      </c>
      <c r="F101" s="23">
        <f t="shared" si="2"/>
        <v>351000</v>
      </c>
      <c r="G101" s="23">
        <f>J101*E101</f>
        <v>0</v>
      </c>
      <c r="H101" s="23">
        <f t="shared" si="3"/>
        <v>351000</v>
      </c>
      <c r="I101" s="31">
        <v>562.5</v>
      </c>
      <c r="J101" s="31">
        <v>0</v>
      </c>
      <c r="K101" s="23">
        <f>I101+J101</f>
        <v>562.5</v>
      </c>
      <c r="L101" s="19" t="s">
        <v>23</v>
      </c>
      <c r="N101" s="75"/>
    </row>
    <row r="102" spans="1:14" ht="47.25" x14ac:dyDescent="0.25">
      <c r="A102" s="12">
        <v>85</v>
      </c>
      <c r="B102" s="20">
        <v>85</v>
      </c>
      <c r="C102" s="33" t="s">
        <v>104</v>
      </c>
      <c r="D102" s="34" t="s">
        <v>22</v>
      </c>
      <c r="E102" s="34">
        <v>312</v>
      </c>
      <c r="F102" s="23">
        <f t="shared" si="2"/>
        <v>175500</v>
      </c>
      <c r="G102" s="23">
        <f>J102*E102</f>
        <v>0</v>
      </c>
      <c r="H102" s="23">
        <f t="shared" si="3"/>
        <v>175500</v>
      </c>
      <c r="I102" s="31">
        <v>562.5</v>
      </c>
      <c r="J102" s="31">
        <v>0</v>
      </c>
      <c r="K102" s="23">
        <f>I102+J102</f>
        <v>562.5</v>
      </c>
      <c r="L102" s="19" t="s">
        <v>105</v>
      </c>
      <c r="N102" s="75"/>
    </row>
    <row r="103" spans="1:14" ht="31.5" x14ac:dyDescent="0.25">
      <c r="A103" s="12">
        <v>86</v>
      </c>
      <c r="B103" s="20">
        <v>86</v>
      </c>
      <c r="C103" s="33" t="s">
        <v>85</v>
      </c>
      <c r="D103" s="34" t="s">
        <v>22</v>
      </c>
      <c r="E103" s="34">
        <v>4</v>
      </c>
      <c r="F103" s="23">
        <f t="shared" si="2"/>
        <v>13200</v>
      </c>
      <c r="G103" s="23">
        <f>J103*E103</f>
        <v>0</v>
      </c>
      <c r="H103" s="23">
        <f t="shared" si="3"/>
        <v>13200</v>
      </c>
      <c r="I103" s="31">
        <v>3300</v>
      </c>
      <c r="J103" s="31">
        <v>0</v>
      </c>
      <c r="K103" s="23">
        <f>I103+J103</f>
        <v>3300</v>
      </c>
      <c r="L103" s="19" t="s">
        <v>102</v>
      </c>
      <c r="N103" s="75"/>
    </row>
    <row r="104" spans="1:14" ht="126" x14ac:dyDescent="0.25">
      <c r="A104" s="12">
        <v>87</v>
      </c>
      <c r="B104" s="20">
        <v>87</v>
      </c>
      <c r="C104" s="33" t="s">
        <v>106</v>
      </c>
      <c r="D104" s="34" t="s">
        <v>17</v>
      </c>
      <c r="E104" s="34">
        <v>358.2</v>
      </c>
      <c r="F104" s="23">
        <f t="shared" si="2"/>
        <v>53730</v>
      </c>
      <c r="G104" s="23">
        <f>J104*E104</f>
        <v>0</v>
      </c>
      <c r="H104" s="23">
        <f t="shared" si="3"/>
        <v>53730</v>
      </c>
      <c r="I104" s="31">
        <v>150</v>
      </c>
      <c r="J104" s="31">
        <v>0</v>
      </c>
      <c r="K104" s="23">
        <f>I104+J104</f>
        <v>150</v>
      </c>
      <c r="L104" s="19" t="s">
        <v>107</v>
      </c>
      <c r="N104" s="75"/>
    </row>
    <row r="105" spans="1:14" ht="330.75" x14ac:dyDescent="0.25">
      <c r="A105" s="12">
        <v>88</v>
      </c>
      <c r="B105" s="20">
        <v>88</v>
      </c>
      <c r="C105" s="33" t="s">
        <v>125</v>
      </c>
      <c r="D105" s="34" t="s">
        <v>109</v>
      </c>
      <c r="E105" s="34">
        <v>10.7</v>
      </c>
      <c r="F105" s="23">
        <f t="shared" si="2"/>
        <v>200625</v>
      </c>
      <c r="G105" s="23">
        <f>J105*E105</f>
        <v>0</v>
      </c>
      <c r="H105" s="23">
        <f t="shared" si="3"/>
        <v>200625</v>
      </c>
      <c r="I105" s="31">
        <v>18750</v>
      </c>
      <c r="J105" s="31">
        <v>0</v>
      </c>
      <c r="K105" s="23">
        <f>I105+J105</f>
        <v>18750</v>
      </c>
      <c r="L105" s="19" t="s">
        <v>110</v>
      </c>
      <c r="N105" s="75"/>
    </row>
    <row r="106" spans="1:14" ht="315" x14ac:dyDescent="0.25">
      <c r="A106" s="12">
        <v>89</v>
      </c>
      <c r="B106" s="20">
        <v>89</v>
      </c>
      <c r="C106" s="33" t="s">
        <v>111</v>
      </c>
      <c r="D106" s="34" t="s">
        <v>17</v>
      </c>
      <c r="E106" s="34">
        <v>27.2</v>
      </c>
      <c r="F106" s="23">
        <f t="shared" si="2"/>
        <v>14280</v>
      </c>
      <c r="G106" s="23">
        <f>J106*E106</f>
        <v>0</v>
      </c>
      <c r="H106" s="23">
        <f t="shared" si="3"/>
        <v>14280</v>
      </c>
      <c r="I106" s="31">
        <v>525</v>
      </c>
      <c r="J106" s="31">
        <v>0</v>
      </c>
      <c r="K106" s="23">
        <f>I106+J106</f>
        <v>525</v>
      </c>
      <c r="L106" s="19" t="s">
        <v>132</v>
      </c>
      <c r="N106" s="75"/>
    </row>
    <row r="107" spans="1:14" ht="63" x14ac:dyDescent="0.25">
      <c r="A107" s="12">
        <v>90</v>
      </c>
      <c r="B107" s="20">
        <v>90</v>
      </c>
      <c r="C107" s="33" t="s">
        <v>111</v>
      </c>
      <c r="D107" s="34" t="s">
        <v>17</v>
      </c>
      <c r="E107" s="34">
        <v>27.2</v>
      </c>
      <c r="F107" s="23">
        <f t="shared" si="2"/>
        <v>14280</v>
      </c>
      <c r="G107" s="23">
        <f>J107*E107</f>
        <v>0</v>
      </c>
      <c r="H107" s="23">
        <f t="shared" si="3"/>
        <v>14280</v>
      </c>
      <c r="I107" s="31">
        <v>525</v>
      </c>
      <c r="J107" s="31">
        <v>0</v>
      </c>
      <c r="K107" s="23">
        <f>I107+J107</f>
        <v>525</v>
      </c>
      <c r="L107" s="19" t="s">
        <v>133</v>
      </c>
      <c r="N107" s="75"/>
    </row>
    <row r="108" spans="1:14" ht="126" x14ac:dyDescent="0.25">
      <c r="A108" s="12">
        <v>91</v>
      </c>
      <c r="B108" s="20">
        <v>91</v>
      </c>
      <c r="C108" s="33" t="s">
        <v>114</v>
      </c>
      <c r="D108" s="34" t="s">
        <v>29</v>
      </c>
      <c r="E108" s="34">
        <v>489.9</v>
      </c>
      <c r="F108" s="23">
        <f t="shared" si="2"/>
        <v>257197.5</v>
      </c>
      <c r="G108" s="23">
        <f>J108*E108</f>
        <v>0</v>
      </c>
      <c r="H108" s="23">
        <f t="shared" si="3"/>
        <v>257197.5</v>
      </c>
      <c r="I108" s="31">
        <v>525</v>
      </c>
      <c r="J108" s="31">
        <v>0</v>
      </c>
      <c r="K108" s="23">
        <f>I108+J108</f>
        <v>525</v>
      </c>
      <c r="L108" s="19" t="s">
        <v>134</v>
      </c>
      <c r="N108" s="75"/>
    </row>
    <row r="109" spans="1:14" ht="157.5" x14ac:dyDescent="0.25">
      <c r="A109" s="12">
        <v>92</v>
      </c>
      <c r="B109" s="20">
        <v>92</v>
      </c>
      <c r="C109" s="33" t="s">
        <v>116</v>
      </c>
      <c r="D109" s="34" t="s">
        <v>17</v>
      </c>
      <c r="E109" s="34">
        <v>140.69999999999999</v>
      </c>
      <c r="F109" s="23">
        <f t="shared" si="2"/>
        <v>88641</v>
      </c>
      <c r="G109" s="23">
        <f>J109*E109</f>
        <v>0</v>
      </c>
      <c r="H109" s="23">
        <f t="shared" si="3"/>
        <v>88641</v>
      </c>
      <c r="I109" s="31">
        <v>630</v>
      </c>
      <c r="J109" s="31">
        <v>0</v>
      </c>
      <c r="K109" s="23">
        <f>I109+J109</f>
        <v>630</v>
      </c>
      <c r="L109" s="19" t="s">
        <v>129</v>
      </c>
      <c r="N109" s="75"/>
    </row>
    <row r="110" spans="1:14" ht="126" x14ac:dyDescent="0.25">
      <c r="A110" s="12">
        <v>93</v>
      </c>
      <c r="B110" s="20">
        <v>93</v>
      </c>
      <c r="C110" s="33" t="s">
        <v>118</v>
      </c>
      <c r="D110" s="34" t="s">
        <v>17</v>
      </c>
      <c r="E110" s="35">
        <v>53.04</v>
      </c>
      <c r="F110" s="23">
        <f t="shared" si="2"/>
        <v>27846</v>
      </c>
      <c r="G110" s="23">
        <f>J110*E110</f>
        <v>0</v>
      </c>
      <c r="H110" s="23">
        <f t="shared" si="3"/>
        <v>27846</v>
      </c>
      <c r="I110" s="31">
        <v>525</v>
      </c>
      <c r="J110" s="31">
        <v>0</v>
      </c>
      <c r="K110" s="23">
        <f>I110+J110</f>
        <v>525</v>
      </c>
      <c r="L110" s="19" t="s">
        <v>135</v>
      </c>
      <c r="N110" s="75"/>
    </row>
    <row r="111" spans="1:14" ht="31.5" x14ac:dyDescent="0.25">
      <c r="A111" s="12"/>
      <c r="B111" s="20"/>
      <c r="C111" s="37" t="s">
        <v>136</v>
      </c>
      <c r="D111" s="34"/>
      <c r="E111" s="34"/>
      <c r="F111" s="23">
        <f t="shared" si="2"/>
        <v>0</v>
      </c>
      <c r="G111" s="23">
        <f>J111*E111</f>
        <v>0</v>
      </c>
      <c r="H111" s="23">
        <f t="shared" si="3"/>
        <v>0</v>
      </c>
      <c r="I111" s="31">
        <v>0</v>
      </c>
      <c r="J111" s="31">
        <v>0</v>
      </c>
      <c r="K111" s="23">
        <f>I111+J111</f>
        <v>0</v>
      </c>
      <c r="L111" s="19"/>
      <c r="N111" s="75"/>
    </row>
    <row r="112" spans="1:14" ht="126" x14ac:dyDescent="0.25">
      <c r="A112" s="12">
        <v>94</v>
      </c>
      <c r="B112" s="20">
        <v>94</v>
      </c>
      <c r="C112" s="33" t="s">
        <v>67</v>
      </c>
      <c r="D112" s="34" t="s">
        <v>17</v>
      </c>
      <c r="E112" s="34">
        <v>745.5</v>
      </c>
      <c r="F112" s="23">
        <f t="shared" si="2"/>
        <v>402570</v>
      </c>
      <c r="G112" s="23">
        <f>J112*E112</f>
        <v>0</v>
      </c>
      <c r="H112" s="23">
        <f t="shared" si="3"/>
        <v>402570</v>
      </c>
      <c r="I112" s="31">
        <v>540</v>
      </c>
      <c r="J112" s="31">
        <v>0</v>
      </c>
      <c r="K112" s="23">
        <f>I112+J112</f>
        <v>540</v>
      </c>
      <c r="L112" s="19" t="s">
        <v>137</v>
      </c>
      <c r="N112" s="75"/>
    </row>
    <row r="113" spans="1:14" ht="15.75" x14ac:dyDescent="0.25">
      <c r="A113" s="12">
        <v>95</v>
      </c>
      <c r="B113" s="20">
        <v>95</v>
      </c>
      <c r="C113" s="33" t="s">
        <v>69</v>
      </c>
      <c r="D113" s="34" t="s">
        <v>17</v>
      </c>
      <c r="E113" s="34">
        <v>745.5</v>
      </c>
      <c r="F113" s="23">
        <f t="shared" si="2"/>
        <v>246015</v>
      </c>
      <c r="G113" s="23">
        <f>J113*E113</f>
        <v>0</v>
      </c>
      <c r="H113" s="23">
        <f t="shared" si="3"/>
        <v>246015</v>
      </c>
      <c r="I113" s="31">
        <v>330</v>
      </c>
      <c r="J113" s="31">
        <v>0</v>
      </c>
      <c r="K113" s="23">
        <f>I113+J113</f>
        <v>330</v>
      </c>
      <c r="L113" s="19" t="s">
        <v>138</v>
      </c>
      <c r="N113" s="75"/>
    </row>
    <row r="114" spans="1:14" ht="141.75" x14ac:dyDescent="0.25">
      <c r="A114" s="12">
        <v>96</v>
      </c>
      <c r="B114" s="20">
        <v>96</v>
      </c>
      <c r="C114" s="33" t="s">
        <v>139</v>
      </c>
      <c r="D114" s="34" t="s">
        <v>17</v>
      </c>
      <c r="E114" s="34">
        <v>745.5</v>
      </c>
      <c r="F114" s="23">
        <f t="shared" si="2"/>
        <v>503212.5</v>
      </c>
      <c r="G114" s="23">
        <f>J114*E114</f>
        <v>0</v>
      </c>
      <c r="H114" s="23">
        <f t="shared" si="3"/>
        <v>503212.5</v>
      </c>
      <c r="I114" s="31">
        <v>675</v>
      </c>
      <c r="J114" s="31">
        <v>0</v>
      </c>
      <c r="K114" s="23">
        <f>I114+J114</f>
        <v>675</v>
      </c>
      <c r="L114" s="19" t="s">
        <v>140</v>
      </c>
      <c r="N114" s="75"/>
    </row>
    <row r="115" spans="1:14" ht="15.75" x14ac:dyDescent="0.25">
      <c r="A115" s="12">
        <v>97</v>
      </c>
      <c r="B115" s="20">
        <v>97</v>
      </c>
      <c r="C115" s="33" t="s">
        <v>141</v>
      </c>
      <c r="D115" s="34" t="s">
        <v>17</v>
      </c>
      <c r="E115" s="34">
        <v>745.2</v>
      </c>
      <c r="F115" s="23">
        <f t="shared" si="2"/>
        <v>55890</v>
      </c>
      <c r="G115" s="23">
        <f>J115*E115</f>
        <v>0</v>
      </c>
      <c r="H115" s="23">
        <f t="shared" si="3"/>
        <v>55890</v>
      </c>
      <c r="I115" s="31">
        <v>75</v>
      </c>
      <c r="J115" s="31">
        <v>0</v>
      </c>
      <c r="K115" s="23">
        <f>I115+J115</f>
        <v>75</v>
      </c>
      <c r="L115" s="19" t="s">
        <v>142</v>
      </c>
      <c r="N115" s="75"/>
    </row>
    <row r="116" spans="1:14" ht="31.5" x14ac:dyDescent="0.25">
      <c r="A116" s="12">
        <v>98</v>
      </c>
      <c r="B116" s="20">
        <v>98</v>
      </c>
      <c r="C116" s="33" t="s">
        <v>143</v>
      </c>
      <c r="D116" s="34" t="s">
        <v>17</v>
      </c>
      <c r="E116" s="34">
        <v>745.2</v>
      </c>
      <c r="F116" s="23">
        <f t="shared" si="2"/>
        <v>391230</v>
      </c>
      <c r="G116" s="23">
        <f>J116*E116</f>
        <v>0</v>
      </c>
      <c r="H116" s="23">
        <f t="shared" si="3"/>
        <v>391230</v>
      </c>
      <c r="I116" s="31">
        <v>525</v>
      </c>
      <c r="J116" s="31">
        <v>0</v>
      </c>
      <c r="K116" s="23">
        <f>I116+J116</f>
        <v>525</v>
      </c>
      <c r="L116" s="19" t="s">
        <v>144</v>
      </c>
      <c r="N116" s="75"/>
    </row>
    <row r="117" spans="1:14" ht="15.75" x14ac:dyDescent="0.25">
      <c r="A117" s="12">
        <v>99</v>
      </c>
      <c r="B117" s="20">
        <v>99</v>
      </c>
      <c r="C117" s="33" t="s">
        <v>83</v>
      </c>
      <c r="D117" s="34" t="s">
        <v>22</v>
      </c>
      <c r="E117" s="34">
        <v>4</v>
      </c>
      <c r="F117" s="23">
        <f t="shared" si="2"/>
        <v>15600</v>
      </c>
      <c r="G117" s="23">
        <f>J117*E117</f>
        <v>0</v>
      </c>
      <c r="H117" s="23">
        <f t="shared" si="3"/>
        <v>15600</v>
      </c>
      <c r="I117" s="31">
        <v>3900</v>
      </c>
      <c r="J117" s="31">
        <v>0</v>
      </c>
      <c r="K117" s="23">
        <f>I117+J117</f>
        <v>3900</v>
      </c>
      <c r="L117" s="19" t="s">
        <v>145</v>
      </c>
      <c r="N117" s="75"/>
    </row>
    <row r="118" spans="1:14" ht="47.25" x14ac:dyDescent="0.25">
      <c r="A118" s="12">
        <v>100</v>
      </c>
      <c r="B118" s="20">
        <v>100</v>
      </c>
      <c r="C118" s="33" t="s">
        <v>104</v>
      </c>
      <c r="D118" s="34" t="s">
        <v>22</v>
      </c>
      <c r="E118" s="34">
        <v>312</v>
      </c>
      <c r="F118" s="23">
        <f t="shared" si="2"/>
        <v>175500</v>
      </c>
      <c r="G118" s="23">
        <f>J118*E118</f>
        <v>0</v>
      </c>
      <c r="H118" s="23">
        <f t="shared" si="3"/>
        <v>175500</v>
      </c>
      <c r="I118" s="31">
        <v>562.5</v>
      </c>
      <c r="J118" s="31">
        <v>0</v>
      </c>
      <c r="K118" s="23">
        <f>I118+J118</f>
        <v>562.5</v>
      </c>
      <c r="L118" s="19" t="s">
        <v>105</v>
      </c>
      <c r="N118" s="75"/>
    </row>
    <row r="119" spans="1:14" ht="126" x14ac:dyDescent="0.25">
      <c r="A119" s="12">
        <v>101</v>
      </c>
      <c r="B119" s="20">
        <v>101</v>
      </c>
      <c r="C119" s="33" t="s">
        <v>106</v>
      </c>
      <c r="D119" s="34" t="s">
        <v>17</v>
      </c>
      <c r="E119" s="34">
        <v>358.2</v>
      </c>
      <c r="F119" s="23">
        <f t="shared" si="2"/>
        <v>53730</v>
      </c>
      <c r="G119" s="23">
        <f>J119*E119</f>
        <v>0</v>
      </c>
      <c r="H119" s="23">
        <f t="shared" si="3"/>
        <v>53730</v>
      </c>
      <c r="I119" s="31">
        <v>150</v>
      </c>
      <c r="J119" s="31">
        <v>0</v>
      </c>
      <c r="K119" s="23">
        <f>I119+J119</f>
        <v>150</v>
      </c>
      <c r="L119" s="19" t="s">
        <v>107</v>
      </c>
      <c r="N119" s="75"/>
    </row>
    <row r="120" spans="1:14" ht="330.75" x14ac:dyDescent="0.25">
      <c r="A120" s="12">
        <v>102</v>
      </c>
      <c r="B120" s="20">
        <v>102</v>
      </c>
      <c r="C120" s="33" t="s">
        <v>125</v>
      </c>
      <c r="D120" s="34" t="s">
        <v>109</v>
      </c>
      <c r="E120" s="34">
        <v>10.7</v>
      </c>
      <c r="F120" s="23">
        <f t="shared" si="2"/>
        <v>200625</v>
      </c>
      <c r="G120" s="23">
        <f>J120*E120</f>
        <v>0</v>
      </c>
      <c r="H120" s="23">
        <f t="shared" si="3"/>
        <v>200625</v>
      </c>
      <c r="I120" s="31">
        <v>18750</v>
      </c>
      <c r="J120" s="31">
        <v>0</v>
      </c>
      <c r="K120" s="23">
        <f>I120+J120</f>
        <v>18750</v>
      </c>
      <c r="L120" s="19" t="s">
        <v>110</v>
      </c>
      <c r="N120" s="75"/>
    </row>
    <row r="121" spans="1:14" ht="63" x14ac:dyDescent="0.25">
      <c r="A121" s="12">
        <v>103</v>
      </c>
      <c r="B121" s="20">
        <v>103</v>
      </c>
      <c r="C121" s="33" t="s">
        <v>111</v>
      </c>
      <c r="D121" s="34" t="s">
        <v>17</v>
      </c>
      <c r="E121" s="35">
        <v>27.21</v>
      </c>
      <c r="F121" s="23">
        <f t="shared" si="2"/>
        <v>14285.25</v>
      </c>
      <c r="G121" s="23">
        <f>J121*E121</f>
        <v>0</v>
      </c>
      <c r="H121" s="23">
        <f t="shared" si="3"/>
        <v>14285.25</v>
      </c>
      <c r="I121" s="31">
        <v>525</v>
      </c>
      <c r="J121" s="31">
        <v>0</v>
      </c>
      <c r="K121" s="23">
        <f>I121+J121</f>
        <v>525</v>
      </c>
      <c r="L121" s="19" t="s">
        <v>146</v>
      </c>
      <c r="N121" s="75"/>
    </row>
    <row r="122" spans="1:14" ht="63" x14ac:dyDescent="0.25">
      <c r="A122" s="12">
        <v>104</v>
      </c>
      <c r="B122" s="20">
        <v>104</v>
      </c>
      <c r="C122" s="33" t="s">
        <v>111</v>
      </c>
      <c r="D122" s="34" t="s">
        <v>17</v>
      </c>
      <c r="E122" s="35">
        <v>27.21</v>
      </c>
      <c r="F122" s="23">
        <f t="shared" si="2"/>
        <v>14285.25</v>
      </c>
      <c r="G122" s="23">
        <f>J122*E122</f>
        <v>0</v>
      </c>
      <c r="H122" s="23">
        <f t="shared" si="3"/>
        <v>14285.25</v>
      </c>
      <c r="I122" s="31">
        <v>525</v>
      </c>
      <c r="J122" s="31">
        <v>0</v>
      </c>
      <c r="K122" s="23">
        <f>I122+J122</f>
        <v>525</v>
      </c>
      <c r="L122" s="19" t="s">
        <v>147</v>
      </c>
      <c r="N122" s="75"/>
    </row>
    <row r="123" spans="1:14" ht="141.75" x14ac:dyDescent="0.25">
      <c r="A123" s="12">
        <v>105</v>
      </c>
      <c r="B123" s="20">
        <v>105</v>
      </c>
      <c r="C123" s="33" t="s">
        <v>114</v>
      </c>
      <c r="D123" s="34" t="s">
        <v>29</v>
      </c>
      <c r="E123" s="34">
        <v>490.1</v>
      </c>
      <c r="F123" s="23">
        <f t="shared" si="2"/>
        <v>257302.5</v>
      </c>
      <c r="G123" s="23">
        <f>J123*E123</f>
        <v>0</v>
      </c>
      <c r="H123" s="23">
        <f t="shared" si="3"/>
        <v>257302.5</v>
      </c>
      <c r="I123" s="31">
        <v>525</v>
      </c>
      <c r="J123" s="31">
        <v>0</v>
      </c>
      <c r="K123" s="23">
        <f>I123+J123</f>
        <v>525</v>
      </c>
      <c r="L123" s="19" t="s">
        <v>148</v>
      </c>
      <c r="N123" s="75"/>
    </row>
    <row r="124" spans="1:14" ht="157.5" x14ac:dyDescent="0.25">
      <c r="A124" s="12">
        <v>106</v>
      </c>
      <c r="B124" s="20">
        <v>106</v>
      </c>
      <c r="C124" s="33" t="s">
        <v>116</v>
      </c>
      <c r="D124" s="34" t="s">
        <v>17</v>
      </c>
      <c r="E124" s="34">
        <v>140.80000000000001</v>
      </c>
      <c r="F124" s="23">
        <f t="shared" si="2"/>
        <v>88704</v>
      </c>
      <c r="G124" s="23">
        <f>J124*E124</f>
        <v>0</v>
      </c>
      <c r="H124" s="23">
        <f t="shared" si="3"/>
        <v>88704</v>
      </c>
      <c r="I124" s="31">
        <v>630</v>
      </c>
      <c r="J124" s="31">
        <v>0</v>
      </c>
      <c r="K124" s="23">
        <f>I124+J124</f>
        <v>630</v>
      </c>
      <c r="L124" s="19" t="s">
        <v>149</v>
      </c>
      <c r="N124" s="75"/>
    </row>
    <row r="125" spans="1:14" ht="126" x14ac:dyDescent="0.25">
      <c r="A125" s="12">
        <v>107</v>
      </c>
      <c r="B125" s="20">
        <v>107</v>
      </c>
      <c r="C125" s="33" t="s">
        <v>118</v>
      </c>
      <c r="D125" s="34" t="s">
        <v>17</v>
      </c>
      <c r="E125" s="35">
        <v>53.04</v>
      </c>
      <c r="F125" s="23">
        <f t="shared" si="2"/>
        <v>27846</v>
      </c>
      <c r="G125" s="23">
        <f>J125*E125</f>
        <v>0</v>
      </c>
      <c r="H125" s="23">
        <f t="shared" si="3"/>
        <v>27846</v>
      </c>
      <c r="I125" s="31">
        <v>525</v>
      </c>
      <c r="J125" s="31">
        <v>0</v>
      </c>
      <c r="K125" s="23">
        <f>I125+J125</f>
        <v>525</v>
      </c>
      <c r="L125" s="19" t="s">
        <v>135</v>
      </c>
      <c r="N125" s="75"/>
    </row>
    <row r="126" spans="1:14" ht="20.25" x14ac:dyDescent="0.25">
      <c r="A126" s="12"/>
      <c r="B126" s="26"/>
      <c r="C126" s="38" t="s">
        <v>150</v>
      </c>
      <c r="D126" s="27"/>
      <c r="E126" s="27"/>
      <c r="F126" s="23">
        <f t="shared" si="2"/>
        <v>0</v>
      </c>
      <c r="G126" s="23">
        <f>J126*E126</f>
        <v>0</v>
      </c>
      <c r="H126" s="23">
        <f t="shared" si="3"/>
        <v>0</v>
      </c>
      <c r="I126" s="31">
        <v>0</v>
      </c>
      <c r="J126" s="31">
        <v>0</v>
      </c>
      <c r="K126" s="23">
        <f>I126+J126</f>
        <v>0</v>
      </c>
      <c r="L126" s="28"/>
      <c r="N126" s="75"/>
    </row>
    <row r="127" spans="1:14" ht="15.75" x14ac:dyDescent="0.25">
      <c r="A127" s="12"/>
      <c r="B127" s="26"/>
      <c r="C127" s="17" t="s">
        <v>151</v>
      </c>
      <c r="D127" s="27"/>
      <c r="E127" s="27"/>
      <c r="F127" s="23">
        <f t="shared" si="2"/>
        <v>0</v>
      </c>
      <c r="G127" s="23">
        <f>J127*E127</f>
        <v>0</v>
      </c>
      <c r="H127" s="23">
        <f t="shared" si="3"/>
        <v>0</v>
      </c>
      <c r="I127" s="31">
        <v>0</v>
      </c>
      <c r="J127" s="31">
        <v>0</v>
      </c>
      <c r="K127" s="23">
        <f>I127+J127</f>
        <v>0</v>
      </c>
      <c r="L127" s="28"/>
      <c r="N127" s="75"/>
    </row>
    <row r="128" spans="1:14" ht="330.75" x14ac:dyDescent="0.25">
      <c r="A128" s="12">
        <v>108</v>
      </c>
      <c r="B128" s="20">
        <v>108</v>
      </c>
      <c r="C128" s="21" t="s">
        <v>152</v>
      </c>
      <c r="D128" s="22" t="s">
        <v>109</v>
      </c>
      <c r="E128" s="29">
        <v>3.93</v>
      </c>
      <c r="F128" s="23">
        <f t="shared" si="2"/>
        <v>648450</v>
      </c>
      <c r="G128" s="23">
        <f>J128*E128</f>
        <v>273331.5</v>
      </c>
      <c r="H128" s="23">
        <f t="shared" si="3"/>
        <v>921781.5</v>
      </c>
      <c r="I128" s="31">
        <v>165000</v>
      </c>
      <c r="J128" s="31">
        <v>69550</v>
      </c>
      <c r="K128" s="23">
        <f>I128+J128</f>
        <v>234550</v>
      </c>
      <c r="L128" s="19" t="s">
        <v>153</v>
      </c>
      <c r="N128" s="75"/>
    </row>
    <row r="129" spans="1:14" ht="252" x14ac:dyDescent="0.25">
      <c r="A129" s="12">
        <v>109</v>
      </c>
      <c r="B129" s="20">
        <v>109</v>
      </c>
      <c r="C129" s="21" t="s">
        <v>154</v>
      </c>
      <c r="D129" s="22" t="s">
        <v>109</v>
      </c>
      <c r="E129" s="29">
        <v>3.48</v>
      </c>
      <c r="F129" s="23">
        <f t="shared" si="2"/>
        <v>443700</v>
      </c>
      <c r="G129" s="23">
        <f>J129*E129</f>
        <v>242034</v>
      </c>
      <c r="H129" s="23">
        <f t="shared" si="3"/>
        <v>685734</v>
      </c>
      <c r="I129" s="31">
        <v>127500</v>
      </c>
      <c r="J129" s="31">
        <v>69550</v>
      </c>
      <c r="K129" s="23">
        <f>I129+J129</f>
        <v>197050</v>
      </c>
      <c r="L129" s="19" t="s">
        <v>155</v>
      </c>
      <c r="N129" s="75"/>
    </row>
    <row r="130" spans="1:14" ht="15.75" x14ac:dyDescent="0.25">
      <c r="A130" s="12"/>
      <c r="B130" s="20"/>
      <c r="C130" s="17" t="s">
        <v>156</v>
      </c>
      <c r="D130" s="22"/>
      <c r="E130" s="22"/>
      <c r="F130" s="23">
        <f t="shared" si="2"/>
        <v>0</v>
      </c>
      <c r="G130" s="23">
        <f>J130*E130</f>
        <v>0</v>
      </c>
      <c r="H130" s="23">
        <f t="shared" si="3"/>
        <v>0</v>
      </c>
      <c r="I130" s="31">
        <v>0</v>
      </c>
      <c r="J130" s="31">
        <v>0</v>
      </c>
      <c r="K130" s="23">
        <f>I130+J130</f>
        <v>0</v>
      </c>
      <c r="L130" s="19"/>
      <c r="N130" s="75"/>
    </row>
    <row r="131" spans="1:14" ht="362.25" x14ac:dyDescent="0.25">
      <c r="A131" s="12">
        <v>110</v>
      </c>
      <c r="B131" s="20">
        <v>110</v>
      </c>
      <c r="C131" s="21" t="s">
        <v>157</v>
      </c>
      <c r="D131" s="22" t="s">
        <v>109</v>
      </c>
      <c r="E131" s="29">
        <v>3.28</v>
      </c>
      <c r="F131" s="23">
        <f t="shared" si="2"/>
        <v>541200</v>
      </c>
      <c r="G131" s="23">
        <f>J131*E131</f>
        <v>228124</v>
      </c>
      <c r="H131" s="23">
        <f t="shared" si="3"/>
        <v>769324</v>
      </c>
      <c r="I131" s="31">
        <v>165000</v>
      </c>
      <c r="J131" s="31">
        <v>69550</v>
      </c>
      <c r="K131" s="23">
        <f>I131+J131</f>
        <v>234550</v>
      </c>
      <c r="L131" s="19" t="s">
        <v>158</v>
      </c>
      <c r="N131" s="75"/>
    </row>
    <row r="132" spans="1:14" ht="330.75" x14ac:dyDescent="0.25">
      <c r="A132" s="12">
        <v>111</v>
      </c>
      <c r="B132" s="20">
        <v>111</v>
      </c>
      <c r="C132" s="21" t="s">
        <v>159</v>
      </c>
      <c r="D132" s="22" t="s">
        <v>109</v>
      </c>
      <c r="E132" s="29">
        <v>2.72</v>
      </c>
      <c r="F132" s="23">
        <f t="shared" si="2"/>
        <v>0</v>
      </c>
      <c r="G132" s="23">
        <f>J132*E132</f>
        <v>0</v>
      </c>
      <c r="H132" s="23">
        <f t="shared" si="3"/>
        <v>0</v>
      </c>
      <c r="I132" s="31">
        <v>0</v>
      </c>
      <c r="J132" s="31">
        <v>0</v>
      </c>
      <c r="K132" s="23">
        <f>I132+J132</f>
        <v>0</v>
      </c>
      <c r="L132" s="19" t="s">
        <v>160</v>
      </c>
      <c r="N132" s="75"/>
    </row>
    <row r="133" spans="1:14" ht="15.75" x14ac:dyDescent="0.25">
      <c r="A133" s="12"/>
      <c r="B133" s="26"/>
      <c r="C133" s="17" t="s">
        <v>161</v>
      </c>
      <c r="D133" s="27"/>
      <c r="E133" s="27"/>
      <c r="F133" s="23">
        <f t="shared" si="2"/>
        <v>0</v>
      </c>
      <c r="G133" s="23">
        <f>J133*E133</f>
        <v>0</v>
      </c>
      <c r="H133" s="23">
        <f t="shared" si="3"/>
        <v>0</v>
      </c>
      <c r="I133" s="31">
        <v>0</v>
      </c>
      <c r="J133" s="31">
        <v>0</v>
      </c>
      <c r="K133" s="23">
        <f>I133+J133</f>
        <v>0</v>
      </c>
      <c r="L133" s="28"/>
      <c r="N133" s="75"/>
    </row>
    <row r="134" spans="1:14" ht="255" x14ac:dyDescent="0.25">
      <c r="A134" s="12">
        <v>112</v>
      </c>
      <c r="B134" s="26">
        <v>112</v>
      </c>
      <c r="C134" s="39" t="s">
        <v>162</v>
      </c>
      <c r="D134" s="27" t="s">
        <v>109</v>
      </c>
      <c r="E134" s="40">
        <v>0.79900000000000004</v>
      </c>
      <c r="F134" s="23">
        <f t="shared" si="2"/>
        <v>131835</v>
      </c>
      <c r="G134" s="23">
        <f>J134*E134</f>
        <v>55570.450000000004</v>
      </c>
      <c r="H134" s="23">
        <f t="shared" si="3"/>
        <v>187405.45</v>
      </c>
      <c r="I134" s="31">
        <v>165000</v>
      </c>
      <c r="J134" s="31">
        <v>69550</v>
      </c>
      <c r="K134" s="23">
        <f>I134+J134</f>
        <v>234550</v>
      </c>
      <c r="L134" s="28" t="s">
        <v>163</v>
      </c>
      <c r="N134" s="75"/>
    </row>
    <row r="135" spans="1:14" ht="15.75" x14ac:dyDescent="0.25">
      <c r="A135" s="12"/>
      <c r="B135" s="26"/>
      <c r="C135" s="17" t="s">
        <v>164</v>
      </c>
      <c r="D135" s="27"/>
      <c r="E135" s="27"/>
      <c r="F135" s="23">
        <f t="shared" si="2"/>
        <v>0</v>
      </c>
      <c r="G135" s="23">
        <f>J135*E135</f>
        <v>0</v>
      </c>
      <c r="H135" s="23">
        <f t="shared" si="3"/>
        <v>0</v>
      </c>
      <c r="I135" s="31">
        <v>0</v>
      </c>
      <c r="J135" s="31">
        <v>0</v>
      </c>
      <c r="K135" s="23">
        <f>I135+J135</f>
        <v>0</v>
      </c>
      <c r="L135" s="28"/>
      <c r="N135" s="75"/>
    </row>
    <row r="136" spans="1:14" ht="236.25" x14ac:dyDescent="0.25">
      <c r="A136" s="12">
        <v>113</v>
      </c>
      <c r="B136" s="20">
        <v>113</v>
      </c>
      <c r="C136" s="21" t="s">
        <v>165</v>
      </c>
      <c r="D136" s="22" t="s">
        <v>109</v>
      </c>
      <c r="E136" s="29">
        <v>1.37</v>
      </c>
      <c r="F136" s="23">
        <f t="shared" si="2"/>
        <v>226050.00000000003</v>
      </c>
      <c r="G136" s="23">
        <f>J136*E136</f>
        <v>95283.500000000015</v>
      </c>
      <c r="H136" s="23">
        <f t="shared" si="3"/>
        <v>321333.50000000006</v>
      </c>
      <c r="I136" s="31">
        <v>165000</v>
      </c>
      <c r="J136" s="31">
        <v>69550</v>
      </c>
      <c r="K136" s="23">
        <f>I136+J136</f>
        <v>234550</v>
      </c>
      <c r="L136" s="19" t="s">
        <v>166</v>
      </c>
      <c r="N136" s="75"/>
    </row>
    <row r="137" spans="1:14" ht="15.75" x14ac:dyDescent="0.25">
      <c r="A137" s="12"/>
      <c r="B137" s="20"/>
      <c r="C137" s="17" t="s">
        <v>167</v>
      </c>
      <c r="D137" s="22"/>
      <c r="E137" s="22"/>
      <c r="F137" s="23">
        <f t="shared" si="2"/>
        <v>0</v>
      </c>
      <c r="G137" s="23">
        <f>J137*E137</f>
        <v>0</v>
      </c>
      <c r="H137" s="23">
        <f t="shared" si="3"/>
        <v>0</v>
      </c>
      <c r="I137" s="31">
        <v>0</v>
      </c>
      <c r="J137" s="31">
        <v>0</v>
      </c>
      <c r="K137" s="23">
        <f>I137+J137</f>
        <v>0</v>
      </c>
      <c r="L137" s="19"/>
      <c r="N137" s="75"/>
    </row>
    <row r="138" spans="1:14" ht="94.5" x14ac:dyDescent="0.25">
      <c r="A138" s="12">
        <v>114</v>
      </c>
      <c r="B138" s="20">
        <v>114</v>
      </c>
      <c r="C138" s="21" t="s">
        <v>168</v>
      </c>
      <c r="D138" s="22" t="s">
        <v>109</v>
      </c>
      <c r="E138" s="22">
        <v>4.0679999999999996</v>
      </c>
      <c r="F138" s="23">
        <f t="shared" si="2"/>
        <v>186721.19999999998</v>
      </c>
      <c r="G138" s="23">
        <f>J138*E138</f>
        <v>0</v>
      </c>
      <c r="H138" s="23">
        <f t="shared" si="3"/>
        <v>186721.19999999998</v>
      </c>
      <c r="I138" s="31">
        <v>45900</v>
      </c>
      <c r="J138" s="31">
        <v>0</v>
      </c>
      <c r="K138" s="23">
        <f>I138+J138</f>
        <v>45900</v>
      </c>
      <c r="L138" s="19" t="s">
        <v>169</v>
      </c>
      <c r="N138" s="75"/>
    </row>
    <row r="139" spans="1:14" ht="94.5" x14ac:dyDescent="0.25">
      <c r="A139" s="12">
        <v>115</v>
      </c>
      <c r="B139" s="20">
        <v>115</v>
      </c>
      <c r="C139" s="21" t="s">
        <v>170</v>
      </c>
      <c r="D139" s="22" t="s">
        <v>109</v>
      </c>
      <c r="E139" s="41">
        <v>8.1359999999999992</v>
      </c>
      <c r="F139" s="23">
        <f t="shared" si="2"/>
        <v>373442.39999999997</v>
      </c>
      <c r="G139" s="23">
        <f>J139*E139</f>
        <v>0</v>
      </c>
      <c r="H139" s="23">
        <f t="shared" si="3"/>
        <v>373442.39999999997</v>
      </c>
      <c r="I139" s="31">
        <v>45900</v>
      </c>
      <c r="J139" s="31">
        <v>0</v>
      </c>
      <c r="K139" s="23">
        <f>I139+J139</f>
        <v>45900</v>
      </c>
      <c r="L139" s="19" t="s">
        <v>171</v>
      </c>
      <c r="N139" s="75"/>
    </row>
    <row r="140" spans="1:14" ht="94.5" x14ac:dyDescent="0.25">
      <c r="A140" s="12">
        <v>116</v>
      </c>
      <c r="B140" s="20">
        <v>116</v>
      </c>
      <c r="C140" s="21" t="s">
        <v>172</v>
      </c>
      <c r="D140" s="22" t="s">
        <v>109</v>
      </c>
      <c r="E140" s="41">
        <v>7.1280000000000001</v>
      </c>
      <c r="F140" s="23">
        <f t="shared" ref="F140:F203" si="4">I140*E140</f>
        <v>327175.2</v>
      </c>
      <c r="G140" s="23">
        <f>J140*E140</f>
        <v>0</v>
      </c>
      <c r="H140" s="23">
        <f t="shared" ref="H140:H203" si="5">F140+G140</f>
        <v>327175.2</v>
      </c>
      <c r="I140" s="31">
        <v>45900</v>
      </c>
      <c r="J140" s="31">
        <v>0</v>
      </c>
      <c r="K140" s="23">
        <f>I140+J140</f>
        <v>45900</v>
      </c>
      <c r="L140" s="19" t="s">
        <v>173</v>
      </c>
      <c r="N140" s="75"/>
    </row>
    <row r="141" spans="1:14" ht="94.5" x14ac:dyDescent="0.25">
      <c r="A141" s="12">
        <v>117</v>
      </c>
      <c r="B141" s="20">
        <v>117</v>
      </c>
      <c r="C141" s="21" t="s">
        <v>174</v>
      </c>
      <c r="D141" s="22" t="s">
        <v>109</v>
      </c>
      <c r="E141" s="41">
        <v>14.256</v>
      </c>
      <c r="F141" s="23">
        <f t="shared" si="4"/>
        <v>654350.4</v>
      </c>
      <c r="G141" s="23">
        <f>J141*E141</f>
        <v>0</v>
      </c>
      <c r="H141" s="23">
        <f t="shared" si="5"/>
        <v>654350.4</v>
      </c>
      <c r="I141" s="31">
        <v>45900</v>
      </c>
      <c r="J141" s="31">
        <v>0</v>
      </c>
      <c r="K141" s="23">
        <f>I141+J141</f>
        <v>45900</v>
      </c>
      <c r="L141" s="19" t="s">
        <v>175</v>
      </c>
      <c r="N141" s="75"/>
    </row>
    <row r="142" spans="1:14" ht="94.5" x14ac:dyDescent="0.25">
      <c r="A142" s="12">
        <v>118</v>
      </c>
      <c r="B142" s="20">
        <v>118</v>
      </c>
      <c r="C142" s="21" t="s">
        <v>176</v>
      </c>
      <c r="D142" s="22" t="s">
        <v>109</v>
      </c>
      <c r="E142" s="41">
        <v>0.17499999999999999</v>
      </c>
      <c r="F142" s="23">
        <f t="shared" si="4"/>
        <v>8032.4999999999991</v>
      </c>
      <c r="G142" s="23">
        <f>J142*E142</f>
        <v>0</v>
      </c>
      <c r="H142" s="23">
        <f t="shared" si="5"/>
        <v>8032.4999999999991</v>
      </c>
      <c r="I142" s="31">
        <v>45900</v>
      </c>
      <c r="J142" s="31">
        <v>0</v>
      </c>
      <c r="K142" s="23">
        <f>I142+J142</f>
        <v>45900</v>
      </c>
      <c r="L142" s="19" t="s">
        <v>177</v>
      </c>
      <c r="N142" s="75"/>
    </row>
    <row r="143" spans="1:14" ht="94.5" x14ac:dyDescent="0.25">
      <c r="A143" s="12">
        <v>119</v>
      </c>
      <c r="B143" s="20">
        <v>119</v>
      </c>
      <c r="C143" s="21" t="s">
        <v>178</v>
      </c>
      <c r="D143" s="22" t="s">
        <v>109</v>
      </c>
      <c r="E143" s="41">
        <v>0.11799999999999999</v>
      </c>
      <c r="F143" s="23">
        <f t="shared" si="4"/>
        <v>5416.2</v>
      </c>
      <c r="G143" s="23">
        <f>J143*E143</f>
        <v>0</v>
      </c>
      <c r="H143" s="23">
        <f t="shared" si="5"/>
        <v>5416.2</v>
      </c>
      <c r="I143" s="31">
        <v>45900</v>
      </c>
      <c r="J143" s="31">
        <v>0</v>
      </c>
      <c r="K143" s="23">
        <f>I143+J143</f>
        <v>45900</v>
      </c>
      <c r="L143" s="19" t="s">
        <v>179</v>
      </c>
      <c r="N143" s="75"/>
    </row>
    <row r="144" spans="1:14" ht="94.5" x14ac:dyDescent="0.25">
      <c r="A144" s="12">
        <v>120</v>
      </c>
      <c r="B144" s="20">
        <v>120</v>
      </c>
      <c r="C144" s="21" t="s">
        <v>180</v>
      </c>
      <c r="D144" s="22" t="s">
        <v>109</v>
      </c>
      <c r="E144" s="41">
        <v>0.307</v>
      </c>
      <c r="F144" s="23">
        <f t="shared" si="4"/>
        <v>14091.3</v>
      </c>
      <c r="G144" s="23">
        <f>J144*E144</f>
        <v>0</v>
      </c>
      <c r="H144" s="23">
        <f t="shared" si="5"/>
        <v>14091.3</v>
      </c>
      <c r="I144" s="31">
        <v>45900</v>
      </c>
      <c r="J144" s="31">
        <v>0</v>
      </c>
      <c r="K144" s="23">
        <f>I144+J144</f>
        <v>45900</v>
      </c>
      <c r="L144" s="19" t="s">
        <v>181</v>
      </c>
      <c r="N144" s="75"/>
    </row>
    <row r="145" spans="1:14" ht="94.5" x14ac:dyDescent="0.25">
      <c r="A145" s="12">
        <v>121</v>
      </c>
      <c r="B145" s="20">
        <v>121</v>
      </c>
      <c r="C145" s="21" t="s">
        <v>182</v>
      </c>
      <c r="D145" s="22" t="s">
        <v>109</v>
      </c>
      <c r="E145" s="41">
        <v>0.20699999999999999</v>
      </c>
      <c r="F145" s="23">
        <f t="shared" si="4"/>
        <v>9501.2999999999993</v>
      </c>
      <c r="G145" s="23">
        <f>J145*E145</f>
        <v>0</v>
      </c>
      <c r="H145" s="23">
        <f t="shared" si="5"/>
        <v>9501.2999999999993</v>
      </c>
      <c r="I145" s="31">
        <v>45900</v>
      </c>
      <c r="J145" s="31">
        <v>0</v>
      </c>
      <c r="K145" s="23">
        <f>I145+J145</f>
        <v>45900</v>
      </c>
      <c r="L145" s="19" t="s">
        <v>183</v>
      </c>
      <c r="N145" s="75"/>
    </row>
    <row r="146" spans="1:14" ht="94.5" x14ac:dyDescent="0.25">
      <c r="A146" s="12">
        <v>122</v>
      </c>
      <c r="B146" s="20">
        <v>122</v>
      </c>
      <c r="C146" s="21" t="s">
        <v>184</v>
      </c>
      <c r="D146" s="22" t="s">
        <v>109</v>
      </c>
      <c r="E146" s="29">
        <v>4.04</v>
      </c>
      <c r="F146" s="23">
        <f t="shared" si="4"/>
        <v>185436</v>
      </c>
      <c r="G146" s="23">
        <f>J146*E146</f>
        <v>0</v>
      </c>
      <c r="H146" s="23">
        <f t="shared" si="5"/>
        <v>185436</v>
      </c>
      <c r="I146" s="31">
        <v>45900</v>
      </c>
      <c r="J146" s="31">
        <v>0</v>
      </c>
      <c r="K146" s="23">
        <f>I146+J146</f>
        <v>45900</v>
      </c>
      <c r="L146" s="19" t="s">
        <v>185</v>
      </c>
      <c r="N146" s="75"/>
    </row>
    <row r="147" spans="1:14" ht="94.5" x14ac:dyDescent="0.25">
      <c r="A147" s="12">
        <v>123</v>
      </c>
      <c r="B147" s="20">
        <v>123</v>
      </c>
      <c r="C147" s="21" t="s">
        <v>186</v>
      </c>
      <c r="D147" s="22" t="s">
        <v>109</v>
      </c>
      <c r="E147" s="29">
        <v>0.28999999999999998</v>
      </c>
      <c r="F147" s="23">
        <f t="shared" si="4"/>
        <v>13310.999999999998</v>
      </c>
      <c r="G147" s="23">
        <f>J147*E147</f>
        <v>0</v>
      </c>
      <c r="H147" s="23">
        <f t="shared" si="5"/>
        <v>13310.999999999998</v>
      </c>
      <c r="I147" s="31">
        <v>45900</v>
      </c>
      <c r="J147" s="31">
        <v>0</v>
      </c>
      <c r="K147" s="23">
        <f>I147+J147</f>
        <v>45900</v>
      </c>
      <c r="L147" s="19" t="s">
        <v>187</v>
      </c>
      <c r="N147" s="75"/>
    </row>
    <row r="148" spans="1:14" ht="94.5" x14ac:dyDescent="0.25">
      <c r="A148" s="12">
        <v>124</v>
      </c>
      <c r="B148" s="20">
        <v>124</v>
      </c>
      <c r="C148" s="21" t="s">
        <v>188</v>
      </c>
      <c r="D148" s="22" t="s">
        <v>109</v>
      </c>
      <c r="E148" s="29">
        <v>1.31</v>
      </c>
      <c r="F148" s="23">
        <f t="shared" si="4"/>
        <v>60129</v>
      </c>
      <c r="G148" s="23">
        <f>J148*E148</f>
        <v>0</v>
      </c>
      <c r="H148" s="23">
        <f t="shared" si="5"/>
        <v>60129</v>
      </c>
      <c r="I148" s="31">
        <v>45900</v>
      </c>
      <c r="J148" s="31">
        <v>0</v>
      </c>
      <c r="K148" s="23">
        <f>I148+J148</f>
        <v>45900</v>
      </c>
      <c r="L148" s="19" t="s">
        <v>189</v>
      </c>
      <c r="N148" s="75"/>
    </row>
    <row r="149" spans="1:14" ht="15.75" x14ac:dyDescent="0.25">
      <c r="A149" s="12"/>
      <c r="B149" s="20"/>
      <c r="C149" s="17" t="s">
        <v>190</v>
      </c>
      <c r="D149" s="22"/>
      <c r="E149" s="22"/>
      <c r="F149" s="23">
        <f t="shared" si="4"/>
        <v>0</v>
      </c>
      <c r="G149" s="23">
        <f>J149*E149</f>
        <v>0</v>
      </c>
      <c r="H149" s="23">
        <f t="shared" si="5"/>
        <v>0</v>
      </c>
      <c r="I149" s="31">
        <v>0</v>
      </c>
      <c r="J149" s="31">
        <v>0</v>
      </c>
      <c r="K149" s="23">
        <f>I149+J149</f>
        <v>0</v>
      </c>
      <c r="L149" s="19"/>
      <c r="N149" s="75"/>
    </row>
    <row r="150" spans="1:14" ht="15.75" x14ac:dyDescent="0.25">
      <c r="A150" s="12"/>
      <c r="B150" s="20"/>
      <c r="C150" s="17" t="s">
        <v>191</v>
      </c>
      <c r="D150" s="22"/>
      <c r="E150" s="22"/>
      <c r="F150" s="23">
        <f t="shared" si="4"/>
        <v>0</v>
      </c>
      <c r="G150" s="23">
        <f>J150*E150</f>
        <v>0</v>
      </c>
      <c r="H150" s="23">
        <f t="shared" si="5"/>
        <v>0</v>
      </c>
      <c r="I150" s="31">
        <v>0</v>
      </c>
      <c r="J150" s="31">
        <v>0</v>
      </c>
      <c r="K150" s="23">
        <f>I150+J150</f>
        <v>0</v>
      </c>
      <c r="L150" s="19"/>
      <c r="N150" s="75"/>
    </row>
    <row r="151" spans="1:14" ht="94.5" x14ac:dyDescent="0.25">
      <c r="A151" s="12">
        <v>125</v>
      </c>
      <c r="B151" s="42">
        <v>125</v>
      </c>
      <c r="C151" s="21" t="s">
        <v>192</v>
      </c>
      <c r="D151" s="22" t="s">
        <v>109</v>
      </c>
      <c r="E151" s="41">
        <v>80.703000000000003</v>
      </c>
      <c r="F151" s="23">
        <f t="shared" si="4"/>
        <v>4236907.5</v>
      </c>
      <c r="G151" s="23">
        <f>J151*E151</f>
        <v>6836217.1630199999</v>
      </c>
      <c r="H151" s="23">
        <f t="shared" si="5"/>
        <v>11073124.66302</v>
      </c>
      <c r="I151" s="31">
        <v>52500</v>
      </c>
      <c r="J151" s="31">
        <v>84708.34</v>
      </c>
      <c r="K151" s="23">
        <f>I151+J151</f>
        <v>137208.34</v>
      </c>
      <c r="L151" s="19" t="s">
        <v>193</v>
      </c>
      <c r="N151" s="75"/>
    </row>
    <row r="152" spans="1:14" ht="78.75" x14ac:dyDescent="0.25">
      <c r="A152" s="12">
        <v>126</v>
      </c>
      <c r="B152" s="42">
        <v>126</v>
      </c>
      <c r="C152" s="21" t="s">
        <v>194</v>
      </c>
      <c r="D152" s="22" t="s">
        <v>109</v>
      </c>
      <c r="E152" s="41">
        <v>0.77700000000000002</v>
      </c>
      <c r="F152" s="23">
        <f t="shared" si="4"/>
        <v>40792.5</v>
      </c>
      <c r="G152" s="23">
        <f>J152*E152</f>
        <v>65818.380179999993</v>
      </c>
      <c r="H152" s="23">
        <f t="shared" si="5"/>
        <v>106610.88017999999</v>
      </c>
      <c r="I152" s="31">
        <v>52500</v>
      </c>
      <c r="J152" s="31">
        <v>84708.34</v>
      </c>
      <c r="K152" s="23">
        <f>I152+J152</f>
        <v>137208.34</v>
      </c>
      <c r="L152" s="19" t="s">
        <v>195</v>
      </c>
      <c r="N152" s="75"/>
    </row>
    <row r="153" spans="1:14" ht="94.5" x14ac:dyDescent="0.25">
      <c r="A153" s="12">
        <v>127</v>
      </c>
      <c r="B153" s="42">
        <v>127</v>
      </c>
      <c r="C153" s="21" t="s">
        <v>196</v>
      </c>
      <c r="D153" s="22" t="s">
        <v>109</v>
      </c>
      <c r="E153" s="41">
        <v>1.1539999999999999</v>
      </c>
      <c r="F153" s="23">
        <f t="shared" si="4"/>
        <v>60584.999999999993</v>
      </c>
      <c r="G153" s="23">
        <f>J153*E153</f>
        <v>97753.42435999999</v>
      </c>
      <c r="H153" s="23">
        <f t="shared" si="5"/>
        <v>158338.42435999998</v>
      </c>
      <c r="I153" s="31">
        <v>52500</v>
      </c>
      <c r="J153" s="31">
        <v>84708.34</v>
      </c>
      <c r="K153" s="23">
        <f>I153+J153</f>
        <v>137208.34</v>
      </c>
      <c r="L153" s="19" t="s">
        <v>197</v>
      </c>
      <c r="N153" s="75"/>
    </row>
    <row r="154" spans="1:14" ht="236.25" x14ac:dyDescent="0.25">
      <c r="A154" s="12">
        <v>128</v>
      </c>
      <c r="B154" s="42">
        <v>128</v>
      </c>
      <c r="C154" s="21" t="s">
        <v>198</v>
      </c>
      <c r="D154" s="22" t="s">
        <v>109</v>
      </c>
      <c r="E154" s="41">
        <v>2.2839999999999998</v>
      </c>
      <c r="F154" s="23">
        <f t="shared" si="4"/>
        <v>901037.99999999988</v>
      </c>
      <c r="G154" s="23">
        <f>J154*E154</f>
        <v>592233.59427999996</v>
      </c>
      <c r="H154" s="23">
        <f t="shared" si="5"/>
        <v>1493271.5942799998</v>
      </c>
      <c r="I154" s="31">
        <v>394500</v>
      </c>
      <c r="J154" s="31">
        <v>259296.67</v>
      </c>
      <c r="K154" s="23">
        <f>I154+J154</f>
        <v>653796.67000000004</v>
      </c>
      <c r="L154" s="43" t="s">
        <v>199</v>
      </c>
      <c r="N154" s="75"/>
    </row>
    <row r="155" spans="1:14" ht="63" x14ac:dyDescent="0.25">
      <c r="A155" s="12">
        <v>129</v>
      </c>
      <c r="B155" s="42">
        <v>129</v>
      </c>
      <c r="C155" s="21" t="s">
        <v>200</v>
      </c>
      <c r="D155" s="22" t="s">
        <v>22</v>
      </c>
      <c r="E155" s="22">
        <v>36</v>
      </c>
      <c r="F155" s="23">
        <f t="shared" si="4"/>
        <v>367200</v>
      </c>
      <c r="G155" s="23">
        <f>J155*E155</f>
        <v>0</v>
      </c>
      <c r="H155" s="23">
        <f t="shared" si="5"/>
        <v>367200</v>
      </c>
      <c r="I155" s="31">
        <v>10200</v>
      </c>
      <c r="J155" s="31">
        <v>0</v>
      </c>
      <c r="K155" s="23">
        <f>I155+J155</f>
        <v>10200</v>
      </c>
      <c r="L155" s="19" t="s">
        <v>201</v>
      </c>
      <c r="N155" s="75"/>
    </row>
    <row r="156" spans="1:14" ht="47.25" x14ac:dyDescent="0.25">
      <c r="A156" s="12">
        <v>130</v>
      </c>
      <c r="B156" s="42">
        <v>130</v>
      </c>
      <c r="C156" s="21" t="s">
        <v>202</v>
      </c>
      <c r="D156" s="22" t="s">
        <v>203</v>
      </c>
      <c r="E156" s="29">
        <v>0.21</v>
      </c>
      <c r="F156" s="23">
        <f t="shared" si="4"/>
        <v>40320</v>
      </c>
      <c r="G156" s="23">
        <f>J156*E156</f>
        <v>561.75</v>
      </c>
      <c r="H156" s="23">
        <f t="shared" si="5"/>
        <v>40881.75</v>
      </c>
      <c r="I156" s="31">
        <v>192000</v>
      </c>
      <c r="J156" s="31">
        <v>2675</v>
      </c>
      <c r="K156" s="23">
        <f>I156+J156</f>
        <v>194675</v>
      </c>
      <c r="L156" s="19" t="s">
        <v>204</v>
      </c>
      <c r="N156" s="75"/>
    </row>
    <row r="157" spans="1:14" ht="78.75" x14ac:dyDescent="0.25">
      <c r="A157" s="12">
        <v>131</v>
      </c>
      <c r="B157" s="42">
        <v>131</v>
      </c>
      <c r="C157" s="21" t="s">
        <v>205</v>
      </c>
      <c r="D157" s="22" t="s">
        <v>203</v>
      </c>
      <c r="E157" s="41">
        <v>0.25600000000000001</v>
      </c>
      <c r="F157" s="23">
        <f t="shared" si="4"/>
        <v>69312</v>
      </c>
      <c r="G157" s="23">
        <f>J157*E157</f>
        <v>14837.335040000002</v>
      </c>
      <c r="H157" s="23">
        <f t="shared" si="5"/>
        <v>84149.335040000005</v>
      </c>
      <c r="I157" s="31">
        <v>270750</v>
      </c>
      <c r="J157" s="31">
        <v>57958.340000000004</v>
      </c>
      <c r="K157" s="23">
        <f>I157+J157</f>
        <v>328708.34000000003</v>
      </c>
      <c r="L157" s="44" t="s">
        <v>206</v>
      </c>
      <c r="N157" s="75"/>
    </row>
    <row r="158" spans="1:14" ht="94.5" x14ac:dyDescent="0.25">
      <c r="A158" s="12">
        <v>132</v>
      </c>
      <c r="B158" s="42">
        <v>132</v>
      </c>
      <c r="C158" s="21" t="s">
        <v>207</v>
      </c>
      <c r="D158" s="22" t="s">
        <v>203</v>
      </c>
      <c r="E158" s="41">
        <v>6.4000000000000001E-2</v>
      </c>
      <c r="F158" s="23">
        <f t="shared" si="4"/>
        <v>17328</v>
      </c>
      <c r="G158" s="23">
        <f>J158*E158</f>
        <v>3709.3337600000004</v>
      </c>
      <c r="H158" s="23">
        <f t="shared" si="5"/>
        <v>21037.333760000001</v>
      </c>
      <c r="I158" s="31">
        <v>270750</v>
      </c>
      <c r="J158" s="31">
        <v>57958.340000000004</v>
      </c>
      <c r="K158" s="23">
        <f>I158+J158</f>
        <v>328708.34000000003</v>
      </c>
      <c r="L158" s="44" t="s">
        <v>208</v>
      </c>
      <c r="N158" s="75"/>
    </row>
    <row r="159" spans="1:14" ht="15.75" x14ac:dyDescent="0.25">
      <c r="A159" s="12"/>
      <c r="B159" s="20"/>
      <c r="C159" s="17" t="s">
        <v>209</v>
      </c>
      <c r="D159" s="22"/>
      <c r="E159" s="22"/>
      <c r="F159" s="23">
        <f t="shared" si="4"/>
        <v>0</v>
      </c>
      <c r="G159" s="23">
        <f>J159*E159</f>
        <v>0</v>
      </c>
      <c r="H159" s="23">
        <f t="shared" si="5"/>
        <v>0</v>
      </c>
      <c r="I159" s="31">
        <v>0</v>
      </c>
      <c r="J159" s="31">
        <v>0</v>
      </c>
      <c r="K159" s="23">
        <f>I159+J159</f>
        <v>0</v>
      </c>
      <c r="L159" s="19"/>
      <c r="N159" s="75"/>
    </row>
    <row r="160" spans="1:14" ht="94.5" x14ac:dyDescent="0.25">
      <c r="A160" s="12">
        <v>133</v>
      </c>
      <c r="B160" s="20">
        <v>133</v>
      </c>
      <c r="C160" s="21" t="s">
        <v>210</v>
      </c>
      <c r="D160" s="22" t="s">
        <v>109</v>
      </c>
      <c r="E160" s="41">
        <v>4.968</v>
      </c>
      <c r="F160" s="23">
        <f t="shared" si="4"/>
        <v>353970</v>
      </c>
      <c r="G160" s="23">
        <f>J160*E160</f>
        <v>420831.03311999998</v>
      </c>
      <c r="H160" s="23">
        <f t="shared" si="5"/>
        <v>774801.03312000004</v>
      </c>
      <c r="I160" s="31">
        <v>71250</v>
      </c>
      <c r="J160" s="31">
        <v>84708.34</v>
      </c>
      <c r="K160" s="23">
        <f>I160+J160</f>
        <v>155958.34</v>
      </c>
      <c r="L160" s="19" t="s">
        <v>211</v>
      </c>
      <c r="N160" s="75"/>
    </row>
    <row r="161" spans="1:14" ht="78.75" x14ac:dyDescent="0.25">
      <c r="A161" s="12">
        <v>134</v>
      </c>
      <c r="B161" s="20">
        <v>134</v>
      </c>
      <c r="C161" s="21" t="s">
        <v>212</v>
      </c>
      <c r="D161" s="22" t="s">
        <v>109</v>
      </c>
      <c r="E161" s="41">
        <v>0.28799999999999998</v>
      </c>
      <c r="F161" s="23">
        <f t="shared" si="4"/>
        <v>20520</v>
      </c>
      <c r="G161" s="23">
        <f>J161*E161</f>
        <v>24396.001919999999</v>
      </c>
      <c r="H161" s="23">
        <f t="shared" si="5"/>
        <v>44916.001919999995</v>
      </c>
      <c r="I161" s="31">
        <v>71250</v>
      </c>
      <c r="J161" s="31">
        <v>84708.34</v>
      </c>
      <c r="K161" s="23">
        <f>I161+J161</f>
        <v>155958.34</v>
      </c>
      <c r="L161" s="19" t="s">
        <v>213</v>
      </c>
      <c r="N161" s="75"/>
    </row>
    <row r="162" spans="1:14" ht="47.25" x14ac:dyDescent="0.25">
      <c r="A162" s="12"/>
      <c r="B162" s="20"/>
      <c r="C162" s="17" t="s">
        <v>214</v>
      </c>
      <c r="D162" s="22"/>
      <c r="E162" s="22"/>
      <c r="F162" s="23">
        <f t="shared" si="4"/>
        <v>0</v>
      </c>
      <c r="G162" s="23">
        <f>J162*E162</f>
        <v>0</v>
      </c>
      <c r="H162" s="23">
        <f t="shared" si="5"/>
        <v>0</v>
      </c>
      <c r="I162" s="31">
        <v>0</v>
      </c>
      <c r="J162" s="31">
        <v>0</v>
      </c>
      <c r="K162" s="23">
        <f>I162+J162</f>
        <v>0</v>
      </c>
      <c r="L162" s="19"/>
      <c r="N162" s="75"/>
    </row>
    <row r="163" spans="1:14" ht="94.5" x14ac:dyDescent="0.25">
      <c r="A163" s="12">
        <v>135</v>
      </c>
      <c r="B163" s="20">
        <v>135</v>
      </c>
      <c r="C163" s="21" t="s">
        <v>215</v>
      </c>
      <c r="D163" s="22" t="s">
        <v>109</v>
      </c>
      <c r="E163" s="41">
        <v>1.399</v>
      </c>
      <c r="F163" s="23">
        <f t="shared" si="4"/>
        <v>77644.5</v>
      </c>
      <c r="G163" s="23">
        <f>J163*E163</f>
        <v>0</v>
      </c>
      <c r="H163" s="23">
        <f t="shared" si="5"/>
        <v>77644.5</v>
      </c>
      <c r="I163" s="31">
        <v>55500</v>
      </c>
      <c r="J163" s="31">
        <v>0</v>
      </c>
      <c r="K163" s="23">
        <f>I163+J163</f>
        <v>55500</v>
      </c>
      <c r="L163" s="19" t="s">
        <v>216</v>
      </c>
      <c r="N163" s="75"/>
    </row>
    <row r="164" spans="1:14" ht="94.5" x14ac:dyDescent="0.25">
      <c r="A164" s="12">
        <v>136</v>
      </c>
      <c r="B164" s="20">
        <v>136</v>
      </c>
      <c r="C164" s="21" t="s">
        <v>217</v>
      </c>
      <c r="D164" s="22" t="s">
        <v>109</v>
      </c>
      <c r="E164" s="41">
        <v>0.49299999999999999</v>
      </c>
      <c r="F164" s="23">
        <f t="shared" si="4"/>
        <v>27361.5</v>
      </c>
      <c r="G164" s="23">
        <f>J164*E164</f>
        <v>0</v>
      </c>
      <c r="H164" s="23">
        <f t="shared" si="5"/>
        <v>27361.5</v>
      </c>
      <c r="I164" s="31">
        <v>55500</v>
      </c>
      <c r="J164" s="31">
        <v>0</v>
      </c>
      <c r="K164" s="23">
        <f>I164+J164</f>
        <v>55500</v>
      </c>
      <c r="L164" s="19" t="s">
        <v>218</v>
      </c>
      <c r="N164" s="75"/>
    </row>
    <row r="165" spans="1:14" ht="94.5" x14ac:dyDescent="0.25">
      <c r="A165" s="12">
        <v>137</v>
      </c>
      <c r="B165" s="20">
        <v>137</v>
      </c>
      <c r="C165" s="21" t="s">
        <v>219</v>
      </c>
      <c r="D165" s="22" t="s">
        <v>109</v>
      </c>
      <c r="E165" s="41">
        <v>1.208</v>
      </c>
      <c r="F165" s="23">
        <f t="shared" si="4"/>
        <v>67044</v>
      </c>
      <c r="G165" s="23">
        <f>J165*E165</f>
        <v>0</v>
      </c>
      <c r="H165" s="23">
        <f t="shared" si="5"/>
        <v>67044</v>
      </c>
      <c r="I165" s="31">
        <v>55500</v>
      </c>
      <c r="J165" s="31">
        <v>0</v>
      </c>
      <c r="K165" s="23">
        <f>I165+J165</f>
        <v>55500</v>
      </c>
      <c r="L165" s="19" t="s">
        <v>220</v>
      </c>
      <c r="N165" s="75"/>
    </row>
    <row r="166" spans="1:14" ht="94.5" x14ac:dyDescent="0.25">
      <c r="A166" s="12">
        <v>138</v>
      </c>
      <c r="B166" s="20">
        <v>138</v>
      </c>
      <c r="C166" s="21" t="s">
        <v>221</v>
      </c>
      <c r="D166" s="22" t="s">
        <v>109</v>
      </c>
      <c r="E166" s="41">
        <v>0.55800000000000005</v>
      </c>
      <c r="F166" s="23">
        <f t="shared" si="4"/>
        <v>30969.000000000004</v>
      </c>
      <c r="G166" s="23">
        <f>J166*E166</f>
        <v>0</v>
      </c>
      <c r="H166" s="23">
        <f t="shared" si="5"/>
        <v>30969.000000000004</v>
      </c>
      <c r="I166" s="31">
        <v>55500</v>
      </c>
      <c r="J166" s="31">
        <v>0</v>
      </c>
      <c r="K166" s="23">
        <f>I166+J166</f>
        <v>55500</v>
      </c>
      <c r="L166" s="19" t="s">
        <v>222</v>
      </c>
      <c r="N166" s="75"/>
    </row>
    <row r="167" spans="1:14" ht="78.75" x14ac:dyDescent="0.25">
      <c r="A167" s="12">
        <v>139</v>
      </c>
      <c r="B167" s="20">
        <v>139</v>
      </c>
      <c r="C167" s="21" t="s">
        <v>223</v>
      </c>
      <c r="D167" s="22" t="s">
        <v>34</v>
      </c>
      <c r="E167" s="29">
        <v>21.87</v>
      </c>
      <c r="F167" s="23">
        <f t="shared" si="4"/>
        <v>1213.7850000000001</v>
      </c>
      <c r="G167" s="23">
        <f>J167*E167</f>
        <v>0</v>
      </c>
      <c r="H167" s="23">
        <f t="shared" si="5"/>
        <v>1213.7850000000001</v>
      </c>
      <c r="I167" s="31">
        <v>55.5</v>
      </c>
      <c r="J167" s="31">
        <v>0</v>
      </c>
      <c r="K167" s="23">
        <f>I167+J167</f>
        <v>55.5</v>
      </c>
      <c r="L167" s="19" t="s">
        <v>224</v>
      </c>
      <c r="N167" s="75"/>
    </row>
    <row r="168" spans="1:14" ht="94.5" x14ac:dyDescent="0.25">
      <c r="A168" s="12">
        <v>140</v>
      </c>
      <c r="B168" s="20">
        <v>140</v>
      </c>
      <c r="C168" s="21" t="s">
        <v>225</v>
      </c>
      <c r="D168" s="22" t="s">
        <v>109</v>
      </c>
      <c r="E168" s="41">
        <v>0.27900000000000003</v>
      </c>
      <c r="F168" s="23">
        <f t="shared" si="4"/>
        <v>15484.500000000002</v>
      </c>
      <c r="G168" s="23">
        <f>J168*E168</f>
        <v>0</v>
      </c>
      <c r="H168" s="23">
        <f t="shared" si="5"/>
        <v>15484.500000000002</v>
      </c>
      <c r="I168" s="31">
        <v>55500</v>
      </c>
      <c r="J168" s="31">
        <v>0</v>
      </c>
      <c r="K168" s="23">
        <f>I168+J168</f>
        <v>55500</v>
      </c>
      <c r="L168" s="19" t="s">
        <v>226</v>
      </c>
      <c r="N168" s="75"/>
    </row>
    <row r="169" spans="1:14" ht="110.25" x14ac:dyDescent="0.25">
      <c r="A169" s="12">
        <v>141</v>
      </c>
      <c r="B169" s="20">
        <v>141</v>
      </c>
      <c r="C169" s="21" t="s">
        <v>227</v>
      </c>
      <c r="D169" s="22" t="s">
        <v>109</v>
      </c>
      <c r="E169" s="41">
        <v>0.98599999999999999</v>
      </c>
      <c r="F169" s="23">
        <f t="shared" si="4"/>
        <v>54723</v>
      </c>
      <c r="G169" s="23">
        <f>J169*E169</f>
        <v>0</v>
      </c>
      <c r="H169" s="23">
        <f t="shared" si="5"/>
        <v>54723</v>
      </c>
      <c r="I169" s="31">
        <v>55500</v>
      </c>
      <c r="J169" s="31">
        <v>0</v>
      </c>
      <c r="K169" s="23">
        <f>I169+J169</f>
        <v>55500</v>
      </c>
      <c r="L169" s="19" t="s">
        <v>228</v>
      </c>
      <c r="N169" s="75"/>
    </row>
    <row r="170" spans="1:14" ht="110.25" x14ac:dyDescent="0.25">
      <c r="A170" s="12">
        <v>142</v>
      </c>
      <c r="B170" s="20">
        <v>142</v>
      </c>
      <c r="C170" s="21" t="s">
        <v>229</v>
      </c>
      <c r="D170" s="22" t="s">
        <v>109</v>
      </c>
      <c r="E170" s="41">
        <v>0.53100000000000003</v>
      </c>
      <c r="F170" s="23">
        <f t="shared" si="4"/>
        <v>29470.5</v>
      </c>
      <c r="G170" s="23">
        <f>J170*E170</f>
        <v>0</v>
      </c>
      <c r="H170" s="23">
        <f t="shared" si="5"/>
        <v>29470.5</v>
      </c>
      <c r="I170" s="31">
        <v>55500</v>
      </c>
      <c r="J170" s="31">
        <v>0</v>
      </c>
      <c r="K170" s="23">
        <f>I170+J170</f>
        <v>55500</v>
      </c>
      <c r="L170" s="19" t="s">
        <v>230</v>
      </c>
      <c r="N170" s="75"/>
    </row>
    <row r="171" spans="1:14" ht="110.25" x14ac:dyDescent="0.25">
      <c r="A171" s="12">
        <v>143</v>
      </c>
      <c r="B171" s="20">
        <v>143</v>
      </c>
      <c r="C171" s="21" t="s">
        <v>231</v>
      </c>
      <c r="D171" s="22" t="s">
        <v>109</v>
      </c>
      <c r="E171" s="41">
        <v>0.32</v>
      </c>
      <c r="F171" s="23">
        <f t="shared" si="4"/>
        <v>17760</v>
      </c>
      <c r="G171" s="23">
        <f>J171*E171</f>
        <v>0</v>
      </c>
      <c r="H171" s="23">
        <f t="shared" si="5"/>
        <v>17760</v>
      </c>
      <c r="I171" s="31">
        <v>55500</v>
      </c>
      <c r="J171" s="31">
        <v>0</v>
      </c>
      <c r="K171" s="23">
        <f>I171+J171</f>
        <v>55500</v>
      </c>
      <c r="L171" s="19" t="s">
        <v>232</v>
      </c>
      <c r="N171" s="75"/>
    </row>
    <row r="172" spans="1:14" ht="110.25" x14ac:dyDescent="0.25">
      <c r="A172" s="12">
        <v>144</v>
      </c>
      <c r="B172" s="20">
        <v>144</v>
      </c>
      <c r="C172" s="21" t="s">
        <v>233</v>
      </c>
      <c r="D172" s="22" t="s">
        <v>34</v>
      </c>
      <c r="E172" s="22">
        <v>123</v>
      </c>
      <c r="F172" s="23">
        <f t="shared" si="4"/>
        <v>6826.5</v>
      </c>
      <c r="G172" s="23">
        <f>J172*E172</f>
        <v>0</v>
      </c>
      <c r="H172" s="23">
        <f t="shared" si="5"/>
        <v>6826.5</v>
      </c>
      <c r="I172" s="31">
        <v>55.5</v>
      </c>
      <c r="J172" s="31">
        <v>0</v>
      </c>
      <c r="K172" s="23">
        <f>I172+J172</f>
        <v>55.5</v>
      </c>
      <c r="L172" s="19" t="s">
        <v>234</v>
      </c>
      <c r="N172" s="75"/>
    </row>
    <row r="173" spans="1:14" ht="94.5" x14ac:dyDescent="0.25">
      <c r="A173" s="12">
        <v>145</v>
      </c>
      <c r="B173" s="20">
        <v>145</v>
      </c>
      <c r="C173" s="21" t="s">
        <v>235</v>
      </c>
      <c r="D173" s="22" t="s">
        <v>109</v>
      </c>
      <c r="E173" s="41">
        <v>0.55900000000000005</v>
      </c>
      <c r="F173" s="23">
        <f t="shared" si="4"/>
        <v>31024.500000000004</v>
      </c>
      <c r="G173" s="23">
        <f>J173*E173</f>
        <v>0</v>
      </c>
      <c r="H173" s="23">
        <f t="shared" si="5"/>
        <v>31024.500000000004</v>
      </c>
      <c r="I173" s="31">
        <v>55500</v>
      </c>
      <c r="J173" s="31">
        <v>0</v>
      </c>
      <c r="K173" s="23">
        <f>I173+J173</f>
        <v>55500</v>
      </c>
      <c r="L173" s="19" t="s">
        <v>236</v>
      </c>
      <c r="N173" s="75"/>
    </row>
    <row r="174" spans="1:14" ht="47.25" x14ac:dyDescent="0.25">
      <c r="A174" s="12">
        <v>146</v>
      </c>
      <c r="B174" s="20">
        <v>146</v>
      </c>
      <c r="C174" s="21" t="s">
        <v>237</v>
      </c>
      <c r="D174" s="22" t="s">
        <v>109</v>
      </c>
      <c r="E174" s="41">
        <v>2.3109999999999999</v>
      </c>
      <c r="F174" s="23">
        <f t="shared" si="4"/>
        <v>128260.5</v>
      </c>
      <c r="G174" s="23">
        <f>J174*E174</f>
        <v>0</v>
      </c>
      <c r="H174" s="23">
        <f t="shared" si="5"/>
        <v>128260.5</v>
      </c>
      <c r="I174" s="31">
        <v>55500</v>
      </c>
      <c r="J174" s="31">
        <v>0</v>
      </c>
      <c r="K174" s="23">
        <f>I174+J174</f>
        <v>55500</v>
      </c>
      <c r="L174" s="19" t="s">
        <v>238</v>
      </c>
      <c r="N174" s="75"/>
    </row>
    <row r="175" spans="1:14" ht="47.25" x14ac:dyDescent="0.25">
      <c r="A175" s="12">
        <v>147</v>
      </c>
      <c r="B175" s="20">
        <v>147</v>
      </c>
      <c r="C175" s="21" t="s">
        <v>239</v>
      </c>
      <c r="D175" s="22" t="s">
        <v>34</v>
      </c>
      <c r="E175" s="29">
        <v>88.11</v>
      </c>
      <c r="F175" s="23">
        <f t="shared" si="4"/>
        <v>4890.1049999999996</v>
      </c>
      <c r="G175" s="23">
        <f>J175*E175</f>
        <v>0</v>
      </c>
      <c r="H175" s="23">
        <f t="shared" si="5"/>
        <v>4890.1049999999996</v>
      </c>
      <c r="I175" s="31">
        <v>55.5</v>
      </c>
      <c r="J175" s="31">
        <v>0</v>
      </c>
      <c r="K175" s="23">
        <f>I175+J175</f>
        <v>55.5</v>
      </c>
      <c r="L175" s="19" t="s">
        <v>240</v>
      </c>
      <c r="N175" s="75"/>
    </row>
    <row r="176" spans="1:14" ht="94.5" x14ac:dyDescent="0.25">
      <c r="A176" s="12">
        <v>148</v>
      </c>
      <c r="B176" s="20">
        <v>148</v>
      </c>
      <c r="C176" s="21" t="s">
        <v>241</v>
      </c>
      <c r="D176" s="22" t="s">
        <v>109</v>
      </c>
      <c r="E176" s="41">
        <v>0.68899999999999995</v>
      </c>
      <c r="F176" s="23">
        <f t="shared" si="4"/>
        <v>38239.5</v>
      </c>
      <c r="G176" s="23">
        <f>J176*E176</f>
        <v>0</v>
      </c>
      <c r="H176" s="23">
        <f t="shared" si="5"/>
        <v>38239.5</v>
      </c>
      <c r="I176" s="31">
        <v>55500</v>
      </c>
      <c r="J176" s="31">
        <v>0</v>
      </c>
      <c r="K176" s="23">
        <f>I176+J176</f>
        <v>55500</v>
      </c>
      <c r="L176" s="19" t="s">
        <v>242</v>
      </c>
      <c r="N176" s="75"/>
    </row>
    <row r="177" spans="1:14" ht="78.75" x14ac:dyDescent="0.25">
      <c r="A177" s="12">
        <v>149</v>
      </c>
      <c r="B177" s="20">
        <v>149</v>
      </c>
      <c r="C177" s="21" t="s">
        <v>243</v>
      </c>
      <c r="D177" s="22" t="s">
        <v>34</v>
      </c>
      <c r="E177" s="29">
        <v>342.11</v>
      </c>
      <c r="F177" s="23">
        <f t="shared" si="4"/>
        <v>18987.105</v>
      </c>
      <c r="G177" s="23">
        <f>J177*E177</f>
        <v>0</v>
      </c>
      <c r="H177" s="23">
        <f t="shared" si="5"/>
        <v>18987.105</v>
      </c>
      <c r="I177" s="31">
        <v>55.5</v>
      </c>
      <c r="J177" s="31">
        <v>0</v>
      </c>
      <c r="K177" s="23">
        <f>I177+J177</f>
        <v>55.5</v>
      </c>
      <c r="L177" s="19" t="s">
        <v>244</v>
      </c>
      <c r="N177" s="75"/>
    </row>
    <row r="178" spans="1:14" ht="78.75" x14ac:dyDescent="0.25">
      <c r="A178" s="12">
        <v>150</v>
      </c>
      <c r="B178" s="20">
        <v>150</v>
      </c>
      <c r="C178" s="21" t="s">
        <v>245</v>
      </c>
      <c r="D178" s="22" t="s">
        <v>34</v>
      </c>
      <c r="E178" s="29">
        <v>356.85</v>
      </c>
      <c r="F178" s="23">
        <f t="shared" si="4"/>
        <v>19805.175000000003</v>
      </c>
      <c r="G178" s="23">
        <f>J178*E178</f>
        <v>0</v>
      </c>
      <c r="H178" s="23">
        <f t="shared" si="5"/>
        <v>19805.175000000003</v>
      </c>
      <c r="I178" s="31">
        <v>55.5</v>
      </c>
      <c r="J178" s="31">
        <v>0</v>
      </c>
      <c r="K178" s="23">
        <f>I178+J178</f>
        <v>55.5</v>
      </c>
      <c r="L178" s="19" t="s">
        <v>246</v>
      </c>
      <c r="N178" s="75"/>
    </row>
    <row r="179" spans="1:14" ht="94.5" x14ac:dyDescent="0.25">
      <c r="A179" s="12">
        <v>151</v>
      </c>
      <c r="B179" s="20">
        <v>151</v>
      </c>
      <c r="C179" s="21" t="s">
        <v>247</v>
      </c>
      <c r="D179" s="22" t="s">
        <v>34</v>
      </c>
      <c r="E179" s="29">
        <v>205.84</v>
      </c>
      <c r="F179" s="23">
        <f t="shared" si="4"/>
        <v>11424.12</v>
      </c>
      <c r="G179" s="23">
        <f>J179*E179</f>
        <v>0</v>
      </c>
      <c r="H179" s="23">
        <f t="shared" si="5"/>
        <v>11424.12</v>
      </c>
      <c r="I179" s="31">
        <v>55.5</v>
      </c>
      <c r="J179" s="31">
        <v>0</v>
      </c>
      <c r="K179" s="23">
        <f>I179+J179</f>
        <v>55.5</v>
      </c>
      <c r="L179" s="19" t="s">
        <v>248</v>
      </c>
      <c r="N179" s="75"/>
    </row>
    <row r="180" spans="1:14" ht="78.75" x14ac:dyDescent="0.25">
      <c r="A180" s="12">
        <v>152</v>
      </c>
      <c r="B180" s="20">
        <v>152</v>
      </c>
      <c r="C180" s="21" t="s">
        <v>249</v>
      </c>
      <c r="D180" s="22" t="s">
        <v>34</v>
      </c>
      <c r="E180" s="29">
        <v>34.31</v>
      </c>
      <c r="F180" s="23">
        <f t="shared" si="4"/>
        <v>1904.2050000000002</v>
      </c>
      <c r="G180" s="23">
        <f>J180*E180</f>
        <v>0</v>
      </c>
      <c r="H180" s="23">
        <f t="shared" si="5"/>
        <v>1904.2050000000002</v>
      </c>
      <c r="I180" s="31">
        <v>55.5</v>
      </c>
      <c r="J180" s="31">
        <v>0</v>
      </c>
      <c r="K180" s="23">
        <f>I180+J180</f>
        <v>55.5</v>
      </c>
      <c r="L180" s="19" t="s">
        <v>250</v>
      </c>
      <c r="N180" s="75"/>
    </row>
    <row r="181" spans="1:14" ht="141.75" x14ac:dyDescent="0.25">
      <c r="A181" s="12">
        <v>153</v>
      </c>
      <c r="B181" s="20">
        <v>153</v>
      </c>
      <c r="C181" s="21" t="s">
        <v>251</v>
      </c>
      <c r="D181" s="22" t="s">
        <v>34</v>
      </c>
      <c r="E181" s="29">
        <v>274.02999999999997</v>
      </c>
      <c r="F181" s="23">
        <f t="shared" si="4"/>
        <v>15208.664999999999</v>
      </c>
      <c r="G181" s="23">
        <f>J181*E181</f>
        <v>0</v>
      </c>
      <c r="H181" s="23">
        <f t="shared" si="5"/>
        <v>15208.664999999999</v>
      </c>
      <c r="I181" s="31">
        <v>55.5</v>
      </c>
      <c r="J181" s="31">
        <v>0</v>
      </c>
      <c r="K181" s="23">
        <f>I181+J181</f>
        <v>55.5</v>
      </c>
      <c r="L181" s="19" t="s">
        <v>252</v>
      </c>
      <c r="N181" s="75"/>
    </row>
    <row r="182" spans="1:14" ht="126" x14ac:dyDescent="0.25">
      <c r="A182" s="12">
        <v>154</v>
      </c>
      <c r="B182" s="20">
        <v>154</v>
      </c>
      <c r="C182" s="21" t="s">
        <v>253</v>
      </c>
      <c r="D182" s="22" t="s">
        <v>34</v>
      </c>
      <c r="E182" s="29">
        <v>184.44</v>
      </c>
      <c r="F182" s="23">
        <f t="shared" si="4"/>
        <v>10236.42</v>
      </c>
      <c r="G182" s="23">
        <f>J182*E182</f>
        <v>0</v>
      </c>
      <c r="H182" s="23">
        <f t="shared" si="5"/>
        <v>10236.42</v>
      </c>
      <c r="I182" s="31">
        <v>55.5</v>
      </c>
      <c r="J182" s="31">
        <v>0</v>
      </c>
      <c r="K182" s="23">
        <f>I182+J182</f>
        <v>55.5</v>
      </c>
      <c r="L182" s="19" t="s">
        <v>254</v>
      </c>
      <c r="N182" s="75"/>
    </row>
    <row r="183" spans="1:14" ht="47.25" x14ac:dyDescent="0.25">
      <c r="A183" s="12"/>
      <c r="B183" s="20"/>
      <c r="C183" s="17" t="s">
        <v>255</v>
      </c>
      <c r="D183" s="22"/>
      <c r="E183" s="22"/>
      <c r="F183" s="23">
        <f t="shared" si="4"/>
        <v>0</v>
      </c>
      <c r="G183" s="23">
        <f>J183*E183</f>
        <v>0</v>
      </c>
      <c r="H183" s="23">
        <f t="shared" si="5"/>
        <v>0</v>
      </c>
      <c r="I183" s="31">
        <v>0</v>
      </c>
      <c r="J183" s="31">
        <v>0</v>
      </c>
      <c r="K183" s="23">
        <f>I183+J183</f>
        <v>0</v>
      </c>
      <c r="L183" s="19"/>
      <c r="N183" s="75"/>
    </row>
    <row r="184" spans="1:14" ht="189" x14ac:dyDescent="0.25">
      <c r="A184" s="12">
        <v>155</v>
      </c>
      <c r="B184" s="20">
        <v>155</v>
      </c>
      <c r="C184" s="21" t="s">
        <v>256</v>
      </c>
      <c r="D184" s="22" t="s">
        <v>109</v>
      </c>
      <c r="E184" s="41">
        <v>1.4450000000000001</v>
      </c>
      <c r="F184" s="23">
        <f t="shared" si="4"/>
        <v>320790</v>
      </c>
      <c r="G184" s="23">
        <f>J184*E184</f>
        <v>144307.33815</v>
      </c>
      <c r="H184" s="23">
        <f t="shared" si="5"/>
        <v>465097.33814999997</v>
      </c>
      <c r="I184" s="31">
        <v>222000</v>
      </c>
      <c r="J184" s="31">
        <v>99866.67</v>
      </c>
      <c r="K184" s="23">
        <f>I184+J184</f>
        <v>321866.67</v>
      </c>
      <c r="L184" s="19" t="s">
        <v>257</v>
      </c>
      <c r="N184" s="75"/>
    </row>
    <row r="185" spans="1:14" ht="362.25" x14ac:dyDescent="0.25">
      <c r="A185" s="12">
        <v>156</v>
      </c>
      <c r="B185" s="20">
        <v>156</v>
      </c>
      <c r="C185" s="21" t="s">
        <v>258</v>
      </c>
      <c r="D185" s="22" t="s">
        <v>109</v>
      </c>
      <c r="E185" s="41">
        <v>3.0880000000000001</v>
      </c>
      <c r="F185" s="23">
        <f t="shared" si="4"/>
        <v>685536</v>
      </c>
      <c r="G185" s="23">
        <f>J185*E185</f>
        <v>308388.27695999999</v>
      </c>
      <c r="H185" s="23">
        <f t="shared" si="5"/>
        <v>993924.27695999993</v>
      </c>
      <c r="I185" s="31">
        <v>222000</v>
      </c>
      <c r="J185" s="31">
        <v>99866.67</v>
      </c>
      <c r="K185" s="23">
        <f>I185+J185</f>
        <v>321866.67</v>
      </c>
      <c r="L185" s="19" t="s">
        <v>259</v>
      </c>
      <c r="N185" s="75"/>
    </row>
    <row r="186" spans="1:14" ht="330.75" x14ac:dyDescent="0.25">
      <c r="A186" s="12">
        <v>157</v>
      </c>
      <c r="B186" s="20">
        <v>157</v>
      </c>
      <c r="C186" s="21" t="s">
        <v>260</v>
      </c>
      <c r="D186" s="22" t="s">
        <v>109</v>
      </c>
      <c r="E186" s="41">
        <v>0.69599999999999995</v>
      </c>
      <c r="F186" s="23">
        <f t="shared" si="4"/>
        <v>0</v>
      </c>
      <c r="G186" s="23">
        <f>J186*E186</f>
        <v>0</v>
      </c>
      <c r="H186" s="23">
        <f t="shared" si="5"/>
        <v>0</v>
      </c>
      <c r="I186" s="31">
        <v>0</v>
      </c>
      <c r="J186" s="31">
        <v>0</v>
      </c>
      <c r="K186" s="23">
        <f>I186+J186</f>
        <v>0</v>
      </c>
      <c r="L186" s="19" t="s">
        <v>261</v>
      </c>
      <c r="N186" s="75"/>
    </row>
    <row r="187" spans="1:14" ht="315" x14ac:dyDescent="0.25">
      <c r="A187" s="12">
        <v>158</v>
      </c>
      <c r="B187" s="20">
        <v>158</v>
      </c>
      <c r="C187" s="21" t="s">
        <v>262</v>
      </c>
      <c r="D187" s="22" t="s">
        <v>109</v>
      </c>
      <c r="E187" s="41">
        <v>3.7080000000000002</v>
      </c>
      <c r="F187" s="23">
        <f t="shared" si="4"/>
        <v>823176</v>
      </c>
      <c r="G187" s="23">
        <f>J187*E187</f>
        <v>370305.61236000003</v>
      </c>
      <c r="H187" s="23">
        <f t="shared" si="5"/>
        <v>1193481.6123600001</v>
      </c>
      <c r="I187" s="31">
        <v>222000</v>
      </c>
      <c r="J187" s="31">
        <v>99866.67</v>
      </c>
      <c r="K187" s="23">
        <f>I187+J187</f>
        <v>321866.67</v>
      </c>
      <c r="L187" s="19" t="s">
        <v>263</v>
      </c>
      <c r="N187" s="75"/>
    </row>
    <row r="188" spans="1:14" ht="299.25" x14ac:dyDescent="0.25">
      <c r="A188" s="12">
        <v>159</v>
      </c>
      <c r="B188" s="20">
        <v>159</v>
      </c>
      <c r="C188" s="21" t="s">
        <v>264</v>
      </c>
      <c r="D188" s="22" t="s">
        <v>109</v>
      </c>
      <c r="E188" s="41">
        <v>0.61699999999999999</v>
      </c>
      <c r="F188" s="23">
        <f t="shared" si="4"/>
        <v>136974</v>
      </c>
      <c r="G188" s="23">
        <f>J188*E188</f>
        <v>61617.735390000002</v>
      </c>
      <c r="H188" s="23">
        <f t="shared" si="5"/>
        <v>198591.73538999999</v>
      </c>
      <c r="I188" s="31">
        <v>222000</v>
      </c>
      <c r="J188" s="31">
        <v>99866.67</v>
      </c>
      <c r="K188" s="23">
        <f>I188+J188</f>
        <v>321866.67</v>
      </c>
      <c r="L188" s="19" t="s">
        <v>265</v>
      </c>
      <c r="N188" s="75"/>
    </row>
    <row r="189" spans="1:14" ht="252" x14ac:dyDescent="0.25">
      <c r="A189" s="12">
        <v>160</v>
      </c>
      <c r="B189" s="20">
        <v>160</v>
      </c>
      <c r="C189" s="21" t="s">
        <v>266</v>
      </c>
      <c r="D189" s="22" t="s">
        <v>34</v>
      </c>
      <c r="E189" s="29">
        <v>135.16999999999999</v>
      </c>
      <c r="F189" s="23">
        <f t="shared" si="4"/>
        <v>30007.739999999998</v>
      </c>
      <c r="G189" s="23">
        <f>J189*E189</f>
        <v>13499.427899999999</v>
      </c>
      <c r="H189" s="23">
        <f t="shared" si="5"/>
        <v>43507.1679</v>
      </c>
      <c r="I189" s="31">
        <v>222</v>
      </c>
      <c r="J189" s="31">
        <v>99.87</v>
      </c>
      <c r="K189" s="23">
        <f>I189+J189</f>
        <v>321.87</v>
      </c>
      <c r="L189" s="19" t="s">
        <v>267</v>
      </c>
      <c r="N189" s="75"/>
    </row>
    <row r="190" spans="1:14" ht="204.75" x14ac:dyDescent="0.25">
      <c r="A190" s="12">
        <v>161</v>
      </c>
      <c r="B190" s="20">
        <v>161</v>
      </c>
      <c r="C190" s="21" t="s">
        <v>268</v>
      </c>
      <c r="D190" s="22" t="s">
        <v>34</v>
      </c>
      <c r="E190" s="22">
        <v>136.1</v>
      </c>
      <c r="F190" s="23">
        <f t="shared" si="4"/>
        <v>30214.199999999997</v>
      </c>
      <c r="G190" s="23">
        <f>J190*E190</f>
        <v>13592.307000000001</v>
      </c>
      <c r="H190" s="23">
        <f t="shared" si="5"/>
        <v>43806.506999999998</v>
      </c>
      <c r="I190" s="31">
        <v>222</v>
      </c>
      <c r="J190" s="31">
        <v>99.87</v>
      </c>
      <c r="K190" s="23">
        <f>I190+J190</f>
        <v>321.87</v>
      </c>
      <c r="L190" s="19" t="s">
        <v>269</v>
      </c>
      <c r="N190" s="75"/>
    </row>
    <row r="191" spans="1:14" ht="157.5" x14ac:dyDescent="0.25">
      <c r="A191" s="12">
        <v>162</v>
      </c>
      <c r="B191" s="20">
        <v>162</v>
      </c>
      <c r="C191" s="21" t="s">
        <v>270</v>
      </c>
      <c r="D191" s="22" t="s">
        <v>34</v>
      </c>
      <c r="E191" s="29">
        <v>50.74</v>
      </c>
      <c r="F191" s="23">
        <f t="shared" si="4"/>
        <v>11264.28</v>
      </c>
      <c r="G191" s="23">
        <f>J191*E191</f>
        <v>5067.4038</v>
      </c>
      <c r="H191" s="23">
        <f t="shared" si="5"/>
        <v>16331.683800000001</v>
      </c>
      <c r="I191" s="31">
        <v>222</v>
      </c>
      <c r="J191" s="31">
        <v>99.87</v>
      </c>
      <c r="K191" s="23">
        <f>I191+J191</f>
        <v>321.87</v>
      </c>
      <c r="L191" s="19" t="s">
        <v>271</v>
      </c>
      <c r="N191" s="75"/>
    </row>
    <row r="192" spans="1:14" ht="157.5" x14ac:dyDescent="0.25">
      <c r="A192" s="12">
        <v>163</v>
      </c>
      <c r="B192" s="20">
        <v>163</v>
      </c>
      <c r="C192" s="21" t="s">
        <v>272</v>
      </c>
      <c r="D192" s="22" t="s">
        <v>109</v>
      </c>
      <c r="E192" s="41">
        <v>0.95899999999999996</v>
      </c>
      <c r="F192" s="23">
        <f t="shared" si="4"/>
        <v>212898</v>
      </c>
      <c r="G192" s="23">
        <f>J192*E192</f>
        <v>95772.136529999989</v>
      </c>
      <c r="H192" s="23">
        <f t="shared" si="5"/>
        <v>308670.13653000002</v>
      </c>
      <c r="I192" s="31">
        <v>222000</v>
      </c>
      <c r="J192" s="31">
        <v>99866.67</v>
      </c>
      <c r="K192" s="23">
        <f>I192+J192</f>
        <v>321866.67</v>
      </c>
      <c r="L192" s="43" t="s">
        <v>273</v>
      </c>
      <c r="N192" s="75"/>
    </row>
    <row r="193" spans="1:14" ht="157.5" x14ac:dyDescent="0.25">
      <c r="A193" s="12">
        <v>164</v>
      </c>
      <c r="B193" s="20">
        <v>164</v>
      </c>
      <c r="C193" s="21" t="s">
        <v>274</v>
      </c>
      <c r="D193" s="22" t="s">
        <v>109</v>
      </c>
      <c r="E193" s="41">
        <v>1.484</v>
      </c>
      <c r="F193" s="23">
        <f t="shared" si="4"/>
        <v>329448</v>
      </c>
      <c r="G193" s="23">
        <f>J193*E193</f>
        <v>148202.13827999998</v>
      </c>
      <c r="H193" s="23">
        <f t="shared" si="5"/>
        <v>477650.13827999996</v>
      </c>
      <c r="I193" s="31">
        <v>222000</v>
      </c>
      <c r="J193" s="31">
        <v>99866.67</v>
      </c>
      <c r="K193" s="23">
        <f>I193+J193</f>
        <v>321866.67</v>
      </c>
      <c r="L193" s="19" t="s">
        <v>275</v>
      </c>
      <c r="N193" s="75"/>
    </row>
    <row r="194" spans="1:14" ht="157.5" x14ac:dyDescent="0.25">
      <c r="A194" s="12">
        <v>165</v>
      </c>
      <c r="B194" s="20">
        <v>165</v>
      </c>
      <c r="C194" s="21" t="s">
        <v>276</v>
      </c>
      <c r="D194" s="22" t="s">
        <v>34</v>
      </c>
      <c r="E194" s="29">
        <v>272.70999999999998</v>
      </c>
      <c r="F194" s="23">
        <f t="shared" si="4"/>
        <v>60541.619999999995</v>
      </c>
      <c r="G194" s="23">
        <f>J194*E194</f>
        <v>27235.547699999999</v>
      </c>
      <c r="H194" s="23">
        <f t="shared" si="5"/>
        <v>87777.167699999991</v>
      </c>
      <c r="I194" s="31">
        <v>222</v>
      </c>
      <c r="J194" s="31">
        <v>99.87</v>
      </c>
      <c r="K194" s="23">
        <f>I194+J194</f>
        <v>321.87</v>
      </c>
      <c r="L194" s="19" t="s">
        <v>277</v>
      </c>
      <c r="N194" s="75"/>
    </row>
    <row r="195" spans="1:14" ht="94.5" x14ac:dyDescent="0.25">
      <c r="A195" s="12">
        <v>166</v>
      </c>
      <c r="B195" s="20">
        <v>166</v>
      </c>
      <c r="C195" s="21" t="s">
        <v>278</v>
      </c>
      <c r="D195" s="22" t="s">
        <v>34</v>
      </c>
      <c r="E195" s="22">
        <v>141.30000000000001</v>
      </c>
      <c r="F195" s="23">
        <f t="shared" si="4"/>
        <v>31368.600000000002</v>
      </c>
      <c r="G195" s="23">
        <f>J195*E195</f>
        <v>14111.631000000001</v>
      </c>
      <c r="H195" s="23">
        <f t="shared" si="5"/>
        <v>45480.231</v>
      </c>
      <c r="I195" s="31">
        <v>222</v>
      </c>
      <c r="J195" s="31">
        <v>99.87</v>
      </c>
      <c r="K195" s="23">
        <f>I195+J195</f>
        <v>321.87</v>
      </c>
      <c r="L195" s="19" t="s">
        <v>279</v>
      </c>
      <c r="N195" s="75"/>
    </row>
    <row r="196" spans="1:14" ht="157.5" x14ac:dyDescent="0.25">
      <c r="A196" s="12">
        <v>167</v>
      </c>
      <c r="B196" s="20">
        <v>167</v>
      </c>
      <c r="C196" s="21" t="s">
        <v>280</v>
      </c>
      <c r="D196" s="22" t="s">
        <v>34</v>
      </c>
      <c r="E196" s="29">
        <v>342.27</v>
      </c>
      <c r="F196" s="23">
        <f t="shared" si="4"/>
        <v>75983.94</v>
      </c>
      <c r="G196" s="23">
        <f>J196*E196</f>
        <v>34182.5049</v>
      </c>
      <c r="H196" s="23">
        <f t="shared" si="5"/>
        <v>110166.4449</v>
      </c>
      <c r="I196" s="31">
        <v>222</v>
      </c>
      <c r="J196" s="31">
        <v>99.87</v>
      </c>
      <c r="K196" s="23">
        <f>I196+J196</f>
        <v>321.87</v>
      </c>
      <c r="L196" s="19" t="s">
        <v>281</v>
      </c>
      <c r="N196" s="75"/>
    </row>
    <row r="197" spans="1:14" ht="94.5" x14ac:dyDescent="0.25">
      <c r="A197" s="12">
        <v>168</v>
      </c>
      <c r="B197" s="20">
        <v>168</v>
      </c>
      <c r="C197" s="21" t="s">
        <v>282</v>
      </c>
      <c r="D197" s="22" t="s">
        <v>34</v>
      </c>
      <c r="E197" s="29">
        <v>42.72</v>
      </c>
      <c r="F197" s="23">
        <f t="shared" si="4"/>
        <v>9483.84</v>
      </c>
      <c r="G197" s="23">
        <f>J197*E197</f>
        <v>4266.4463999999998</v>
      </c>
      <c r="H197" s="23">
        <f t="shared" si="5"/>
        <v>13750.286400000001</v>
      </c>
      <c r="I197" s="31">
        <v>222</v>
      </c>
      <c r="J197" s="31">
        <v>99.87</v>
      </c>
      <c r="K197" s="23">
        <f>I197+J197</f>
        <v>321.87</v>
      </c>
      <c r="L197" s="19" t="s">
        <v>283</v>
      </c>
      <c r="N197" s="75"/>
    </row>
    <row r="198" spans="1:14" ht="204.75" x14ac:dyDescent="0.25">
      <c r="A198" s="12">
        <v>169</v>
      </c>
      <c r="B198" s="20">
        <v>169</v>
      </c>
      <c r="C198" s="21" t="s">
        <v>284</v>
      </c>
      <c r="D198" s="22" t="s">
        <v>34</v>
      </c>
      <c r="E198" s="29">
        <v>166.42</v>
      </c>
      <c r="F198" s="23">
        <f t="shared" si="4"/>
        <v>36945.24</v>
      </c>
      <c r="G198" s="23">
        <f>J198*E198</f>
        <v>16620.365399999999</v>
      </c>
      <c r="H198" s="23">
        <f t="shared" si="5"/>
        <v>53565.6054</v>
      </c>
      <c r="I198" s="31">
        <v>222</v>
      </c>
      <c r="J198" s="31">
        <v>99.87</v>
      </c>
      <c r="K198" s="23">
        <f>I198+J198</f>
        <v>321.87</v>
      </c>
      <c r="L198" s="19" t="s">
        <v>285</v>
      </c>
      <c r="N198" s="75"/>
    </row>
    <row r="199" spans="1:14" ht="204.75" x14ac:dyDescent="0.25">
      <c r="A199" s="12">
        <v>170</v>
      </c>
      <c r="B199" s="20">
        <v>170</v>
      </c>
      <c r="C199" s="21" t="s">
        <v>286</v>
      </c>
      <c r="D199" s="22" t="s">
        <v>34</v>
      </c>
      <c r="E199" s="29">
        <v>83.28</v>
      </c>
      <c r="F199" s="23">
        <f t="shared" si="4"/>
        <v>18488.16</v>
      </c>
      <c r="G199" s="23">
        <f>J199*E199</f>
        <v>8317.1736000000001</v>
      </c>
      <c r="H199" s="23">
        <f t="shared" si="5"/>
        <v>26805.333599999998</v>
      </c>
      <c r="I199" s="31">
        <v>222</v>
      </c>
      <c r="J199" s="31">
        <v>99.87</v>
      </c>
      <c r="K199" s="23">
        <f>I199+J199</f>
        <v>321.87</v>
      </c>
      <c r="L199" s="19" t="s">
        <v>287</v>
      </c>
      <c r="N199" s="75"/>
    </row>
    <row r="200" spans="1:14" ht="204.75" x14ac:dyDescent="0.25">
      <c r="A200" s="12">
        <v>171</v>
      </c>
      <c r="B200" s="20">
        <v>171</v>
      </c>
      <c r="C200" s="21" t="s">
        <v>288</v>
      </c>
      <c r="D200" s="22" t="s">
        <v>34</v>
      </c>
      <c r="E200" s="29">
        <v>83.34</v>
      </c>
      <c r="F200" s="23">
        <f t="shared" si="4"/>
        <v>18501.48</v>
      </c>
      <c r="G200" s="23">
        <f>J200*E200</f>
        <v>8323.1658000000007</v>
      </c>
      <c r="H200" s="23">
        <f t="shared" si="5"/>
        <v>26824.645799999998</v>
      </c>
      <c r="I200" s="31">
        <v>222</v>
      </c>
      <c r="J200" s="31">
        <v>99.87</v>
      </c>
      <c r="K200" s="23">
        <f>I200+J200</f>
        <v>321.87</v>
      </c>
      <c r="L200" s="19" t="s">
        <v>289</v>
      </c>
      <c r="N200" s="75"/>
    </row>
    <row r="201" spans="1:14" ht="204.75" x14ac:dyDescent="0.25">
      <c r="A201" s="12">
        <v>172</v>
      </c>
      <c r="B201" s="20">
        <v>172</v>
      </c>
      <c r="C201" s="21" t="s">
        <v>290</v>
      </c>
      <c r="D201" s="22" t="s">
        <v>109</v>
      </c>
      <c r="E201" s="45">
        <v>2.3877000000000002</v>
      </c>
      <c r="F201" s="23">
        <f t="shared" si="4"/>
        <v>501417.00000000006</v>
      </c>
      <c r="G201" s="23">
        <f>J201*E201</f>
        <v>229935.51</v>
      </c>
      <c r="H201" s="23">
        <f t="shared" si="5"/>
        <v>731352.51</v>
      </c>
      <c r="I201" s="31">
        <v>210000</v>
      </c>
      <c r="J201" s="31">
        <v>96300</v>
      </c>
      <c r="K201" s="23">
        <f>I201+J201</f>
        <v>306300</v>
      </c>
      <c r="L201" s="19" t="s">
        <v>291</v>
      </c>
      <c r="N201" s="75"/>
    </row>
    <row r="202" spans="1:14" ht="346.5" x14ac:dyDescent="0.25">
      <c r="A202" s="12">
        <v>173</v>
      </c>
      <c r="B202" s="20">
        <v>173</v>
      </c>
      <c r="C202" s="21" t="s">
        <v>292</v>
      </c>
      <c r="D202" s="22" t="s">
        <v>34</v>
      </c>
      <c r="E202" s="22">
        <v>353.8</v>
      </c>
      <c r="F202" s="23">
        <f t="shared" si="4"/>
        <v>74298</v>
      </c>
      <c r="G202" s="23">
        <f>J202*E202</f>
        <v>34070.94</v>
      </c>
      <c r="H202" s="23">
        <f t="shared" si="5"/>
        <v>108368.94</v>
      </c>
      <c r="I202" s="31">
        <v>210</v>
      </c>
      <c r="J202" s="31">
        <v>96.3</v>
      </c>
      <c r="K202" s="23">
        <f>I202+J202</f>
        <v>306.3</v>
      </c>
      <c r="L202" s="19" t="s">
        <v>293</v>
      </c>
      <c r="N202" s="75"/>
    </row>
    <row r="203" spans="1:14" ht="267.75" x14ac:dyDescent="0.25">
      <c r="A203" s="12">
        <v>174</v>
      </c>
      <c r="B203" s="20">
        <v>174</v>
      </c>
      <c r="C203" s="21" t="s">
        <v>294</v>
      </c>
      <c r="D203" s="22" t="s">
        <v>34</v>
      </c>
      <c r="E203" s="29">
        <v>184.44</v>
      </c>
      <c r="F203" s="23">
        <f t="shared" si="4"/>
        <v>0</v>
      </c>
      <c r="G203" s="23">
        <f>J203*E203</f>
        <v>0</v>
      </c>
      <c r="H203" s="23">
        <f t="shared" si="5"/>
        <v>0</v>
      </c>
      <c r="I203" s="31">
        <v>0</v>
      </c>
      <c r="J203" s="31">
        <v>0</v>
      </c>
      <c r="K203" s="23">
        <f>I203+J203</f>
        <v>0</v>
      </c>
      <c r="L203" s="19" t="s">
        <v>295</v>
      </c>
      <c r="N203" s="75"/>
    </row>
    <row r="204" spans="1:14" ht="252" x14ac:dyDescent="0.25">
      <c r="A204" s="12">
        <v>175</v>
      </c>
      <c r="B204" s="20">
        <v>175</v>
      </c>
      <c r="C204" s="21" t="s">
        <v>296</v>
      </c>
      <c r="D204" s="22" t="s">
        <v>34</v>
      </c>
      <c r="E204" s="22">
        <v>205.8</v>
      </c>
      <c r="F204" s="23">
        <f t="shared" ref="F204:F267" si="6">I204*E204</f>
        <v>45687.600000000006</v>
      </c>
      <c r="G204" s="23">
        <f>J204*E204</f>
        <v>20553.246000000003</v>
      </c>
      <c r="H204" s="23">
        <f t="shared" ref="H204:H267" si="7">F204+G204</f>
        <v>66240.846000000005</v>
      </c>
      <c r="I204" s="31">
        <v>222</v>
      </c>
      <c r="J204" s="31">
        <v>99.87</v>
      </c>
      <c r="K204" s="23">
        <f>I204+J204</f>
        <v>321.87</v>
      </c>
      <c r="L204" s="19" t="s">
        <v>297</v>
      </c>
      <c r="N204" s="75"/>
    </row>
    <row r="205" spans="1:14" ht="78.75" x14ac:dyDescent="0.25">
      <c r="A205" s="12">
        <v>176</v>
      </c>
      <c r="B205" s="20">
        <v>176</v>
      </c>
      <c r="C205" s="21" t="s">
        <v>298</v>
      </c>
      <c r="D205" s="22" t="s">
        <v>34</v>
      </c>
      <c r="E205" s="22">
        <v>34</v>
      </c>
      <c r="F205" s="23">
        <f t="shared" si="6"/>
        <v>7548</v>
      </c>
      <c r="G205" s="23">
        <f>J205*E205</f>
        <v>3395.58</v>
      </c>
      <c r="H205" s="23">
        <f t="shared" si="7"/>
        <v>10943.58</v>
      </c>
      <c r="I205" s="31">
        <v>222</v>
      </c>
      <c r="J205" s="31">
        <v>99.87</v>
      </c>
      <c r="K205" s="23">
        <f>I205+J205</f>
        <v>321.87</v>
      </c>
      <c r="L205" s="43" t="s">
        <v>299</v>
      </c>
      <c r="N205" s="75"/>
    </row>
    <row r="206" spans="1:14" ht="78.75" x14ac:dyDescent="0.25">
      <c r="A206" s="12">
        <v>177</v>
      </c>
      <c r="B206" s="20">
        <v>177</v>
      </c>
      <c r="C206" s="21" t="s">
        <v>300</v>
      </c>
      <c r="D206" s="22" t="s">
        <v>34</v>
      </c>
      <c r="E206" s="22">
        <v>34.299999999999997</v>
      </c>
      <c r="F206" s="23">
        <f t="shared" si="6"/>
        <v>7614.5999999999995</v>
      </c>
      <c r="G206" s="23">
        <f>J206*E206</f>
        <v>3425.5409999999997</v>
      </c>
      <c r="H206" s="23">
        <f t="shared" si="7"/>
        <v>11040.141</v>
      </c>
      <c r="I206" s="31">
        <v>222</v>
      </c>
      <c r="J206" s="31">
        <v>99.87</v>
      </c>
      <c r="K206" s="23">
        <f>I206+J206</f>
        <v>321.87</v>
      </c>
      <c r="L206" s="43" t="s">
        <v>301</v>
      </c>
      <c r="N206" s="75"/>
    </row>
    <row r="207" spans="1:14" ht="283.5" x14ac:dyDescent="0.25">
      <c r="A207" s="12">
        <v>178</v>
      </c>
      <c r="B207" s="20">
        <v>178</v>
      </c>
      <c r="C207" s="21" t="s">
        <v>302</v>
      </c>
      <c r="D207" s="22" t="s">
        <v>109</v>
      </c>
      <c r="E207" s="41">
        <v>1.276</v>
      </c>
      <c r="F207" s="23">
        <f t="shared" si="6"/>
        <v>283272</v>
      </c>
      <c r="G207" s="23">
        <f>J207*E207</f>
        <v>127429.87092</v>
      </c>
      <c r="H207" s="23">
        <f t="shared" si="7"/>
        <v>410701.87092000002</v>
      </c>
      <c r="I207" s="31">
        <v>222000</v>
      </c>
      <c r="J207" s="31">
        <v>99866.67</v>
      </c>
      <c r="K207" s="23">
        <f>I207+J207</f>
        <v>321866.67</v>
      </c>
      <c r="L207" s="43" t="s">
        <v>303</v>
      </c>
      <c r="N207" s="75"/>
    </row>
    <row r="208" spans="1:14" ht="299.25" x14ac:dyDescent="0.25">
      <c r="A208" s="12">
        <v>179</v>
      </c>
      <c r="B208" s="20">
        <v>179</v>
      </c>
      <c r="C208" s="21" t="s">
        <v>304</v>
      </c>
      <c r="D208" s="22" t="s">
        <v>109</v>
      </c>
      <c r="E208" s="41">
        <v>2.5659999999999998</v>
      </c>
      <c r="F208" s="23">
        <f t="shared" si="6"/>
        <v>569652</v>
      </c>
      <c r="G208" s="23">
        <f>J208*E208</f>
        <v>256257.87521999999</v>
      </c>
      <c r="H208" s="23">
        <f t="shared" si="7"/>
        <v>825909.87522000005</v>
      </c>
      <c r="I208" s="31">
        <v>222000</v>
      </c>
      <c r="J208" s="31">
        <v>99866.67</v>
      </c>
      <c r="K208" s="23">
        <f>I208+J208</f>
        <v>321866.67</v>
      </c>
      <c r="L208" s="19" t="s">
        <v>305</v>
      </c>
      <c r="N208" s="75"/>
    </row>
    <row r="209" spans="1:14" ht="378" x14ac:dyDescent="0.25">
      <c r="A209" s="12">
        <v>180</v>
      </c>
      <c r="B209" s="20">
        <v>180</v>
      </c>
      <c r="C209" s="21" t="s">
        <v>306</v>
      </c>
      <c r="D209" s="22" t="s">
        <v>34</v>
      </c>
      <c r="E209" s="29">
        <v>130.91</v>
      </c>
      <c r="F209" s="23">
        <f t="shared" si="6"/>
        <v>29062.02</v>
      </c>
      <c r="G209" s="23">
        <f>J209*E209</f>
        <v>13073.9817</v>
      </c>
      <c r="H209" s="23">
        <f t="shared" si="7"/>
        <v>42136.001700000001</v>
      </c>
      <c r="I209" s="31">
        <v>222</v>
      </c>
      <c r="J209" s="31">
        <v>99.87</v>
      </c>
      <c r="K209" s="23">
        <f>I209+J209</f>
        <v>321.87</v>
      </c>
      <c r="L209" s="19" t="s">
        <v>307</v>
      </c>
      <c r="N209" s="75"/>
    </row>
    <row r="210" spans="1:14" ht="47.25" x14ac:dyDescent="0.25">
      <c r="A210" s="12"/>
      <c r="B210" s="46"/>
      <c r="C210" s="17" t="s">
        <v>308</v>
      </c>
      <c r="D210" s="22"/>
      <c r="E210" s="29"/>
      <c r="F210" s="23">
        <f t="shared" si="6"/>
        <v>0</v>
      </c>
      <c r="G210" s="23">
        <f>J210*E210</f>
        <v>0</v>
      </c>
      <c r="H210" s="23">
        <f t="shared" si="7"/>
        <v>0</v>
      </c>
      <c r="I210" s="31">
        <v>0</v>
      </c>
      <c r="J210" s="31">
        <v>0</v>
      </c>
      <c r="K210" s="23">
        <f>I210+J210</f>
        <v>0</v>
      </c>
      <c r="L210" s="43"/>
      <c r="N210" s="75"/>
    </row>
    <row r="211" spans="1:14" ht="63" x14ac:dyDescent="0.25">
      <c r="A211" s="12">
        <v>181</v>
      </c>
      <c r="B211" s="20">
        <v>181</v>
      </c>
      <c r="C211" s="21" t="s">
        <v>309</v>
      </c>
      <c r="D211" s="22" t="s">
        <v>17</v>
      </c>
      <c r="E211" s="22">
        <v>9354</v>
      </c>
      <c r="F211" s="23">
        <f t="shared" si="6"/>
        <v>6173640</v>
      </c>
      <c r="G211" s="23">
        <f>J211*E211</f>
        <v>0</v>
      </c>
      <c r="H211" s="23">
        <f t="shared" si="7"/>
        <v>6173640</v>
      </c>
      <c r="I211" s="31">
        <v>660</v>
      </c>
      <c r="J211" s="31">
        <v>0</v>
      </c>
      <c r="K211" s="23">
        <f>I211+J211</f>
        <v>660</v>
      </c>
      <c r="L211" s="43"/>
      <c r="N211" s="75"/>
    </row>
    <row r="212" spans="1:14" ht="47.25" x14ac:dyDescent="0.25">
      <c r="A212" s="12">
        <v>182</v>
      </c>
      <c r="B212" s="20">
        <v>182</v>
      </c>
      <c r="C212" s="21" t="s">
        <v>310</v>
      </c>
      <c r="D212" s="22" t="s">
        <v>17</v>
      </c>
      <c r="E212" s="22">
        <v>9354</v>
      </c>
      <c r="F212" s="23">
        <f t="shared" si="6"/>
        <v>3788370</v>
      </c>
      <c r="G212" s="23">
        <f>J212*E212</f>
        <v>433744.98</v>
      </c>
      <c r="H212" s="23">
        <f t="shared" si="7"/>
        <v>4222114.9800000004</v>
      </c>
      <c r="I212" s="31">
        <v>405</v>
      </c>
      <c r="J212" s="31">
        <v>46.37</v>
      </c>
      <c r="K212" s="23">
        <f>I212+J212</f>
        <v>451.37</v>
      </c>
      <c r="L212" s="43" t="s">
        <v>311</v>
      </c>
      <c r="N212" s="75"/>
    </row>
    <row r="213" spans="1:14" ht="63" x14ac:dyDescent="0.25">
      <c r="A213" s="12">
        <v>183</v>
      </c>
      <c r="B213" s="20">
        <v>183</v>
      </c>
      <c r="C213" s="21" t="s">
        <v>312</v>
      </c>
      <c r="D213" s="22" t="s">
        <v>17</v>
      </c>
      <c r="E213" s="22">
        <v>9354</v>
      </c>
      <c r="F213" s="23">
        <f t="shared" si="6"/>
        <v>4910850</v>
      </c>
      <c r="G213" s="23">
        <f>J213*E213</f>
        <v>208594.2</v>
      </c>
      <c r="H213" s="23">
        <f t="shared" si="7"/>
        <v>5119444.2</v>
      </c>
      <c r="I213" s="31">
        <v>525</v>
      </c>
      <c r="J213" s="31">
        <v>22.3</v>
      </c>
      <c r="K213" s="23">
        <f>I213+J213</f>
        <v>547.29999999999995</v>
      </c>
      <c r="L213" s="43" t="s">
        <v>313</v>
      </c>
      <c r="N213" s="75"/>
    </row>
    <row r="214" spans="1:14" ht="63" x14ac:dyDescent="0.25">
      <c r="A214" s="12">
        <v>184</v>
      </c>
      <c r="B214" s="20">
        <v>184</v>
      </c>
      <c r="C214" s="21" t="s">
        <v>314</v>
      </c>
      <c r="D214" s="22" t="s">
        <v>17</v>
      </c>
      <c r="E214" s="22">
        <v>9354</v>
      </c>
      <c r="F214" s="23">
        <f t="shared" si="6"/>
        <v>5612400</v>
      </c>
      <c r="G214" s="23">
        <f>J214*E214</f>
        <v>2001756</v>
      </c>
      <c r="H214" s="23">
        <f t="shared" si="7"/>
        <v>7614156</v>
      </c>
      <c r="I214" s="31">
        <v>600</v>
      </c>
      <c r="J214" s="31">
        <v>214</v>
      </c>
      <c r="K214" s="23">
        <f>I214+J214</f>
        <v>814</v>
      </c>
      <c r="L214" s="43" t="s">
        <v>315</v>
      </c>
      <c r="N214" s="75"/>
    </row>
    <row r="215" spans="1:14" ht="47.25" x14ac:dyDescent="0.25">
      <c r="A215" s="12">
        <v>185</v>
      </c>
      <c r="B215" s="20">
        <v>185</v>
      </c>
      <c r="C215" s="21" t="s">
        <v>316</v>
      </c>
      <c r="D215" s="22" t="s">
        <v>17</v>
      </c>
      <c r="E215" s="22">
        <v>9354</v>
      </c>
      <c r="F215" s="23">
        <f t="shared" si="6"/>
        <v>4910850</v>
      </c>
      <c r="G215" s="23">
        <f>J215*E215</f>
        <v>400351.19999999995</v>
      </c>
      <c r="H215" s="23">
        <f t="shared" si="7"/>
        <v>5311201.2</v>
      </c>
      <c r="I215" s="31">
        <v>525</v>
      </c>
      <c r="J215" s="31">
        <v>42.8</v>
      </c>
      <c r="K215" s="23">
        <f>I215+J215</f>
        <v>567.79999999999995</v>
      </c>
      <c r="L215" s="43" t="s">
        <v>317</v>
      </c>
      <c r="N215" s="75"/>
    </row>
    <row r="216" spans="1:14" ht="63" x14ac:dyDescent="0.25">
      <c r="A216" s="12">
        <v>186</v>
      </c>
      <c r="B216" s="20">
        <v>186</v>
      </c>
      <c r="C216" s="21" t="s">
        <v>318</v>
      </c>
      <c r="D216" s="22" t="s">
        <v>17</v>
      </c>
      <c r="E216" s="22">
        <v>3842</v>
      </c>
      <c r="F216" s="23">
        <f t="shared" si="6"/>
        <v>2017050</v>
      </c>
      <c r="G216" s="23">
        <f>J216*E216</f>
        <v>85676.6</v>
      </c>
      <c r="H216" s="23">
        <f t="shared" si="7"/>
        <v>2102726.6</v>
      </c>
      <c r="I216" s="31">
        <v>525</v>
      </c>
      <c r="J216" s="31">
        <v>22.3</v>
      </c>
      <c r="K216" s="23">
        <f>I216+J216</f>
        <v>547.29999999999995</v>
      </c>
      <c r="L216" s="43" t="s">
        <v>313</v>
      </c>
      <c r="N216" s="75"/>
    </row>
    <row r="217" spans="1:14" ht="63" x14ac:dyDescent="0.25">
      <c r="A217" s="12">
        <v>187</v>
      </c>
      <c r="B217" s="20">
        <v>187</v>
      </c>
      <c r="C217" s="21" t="s">
        <v>319</v>
      </c>
      <c r="D217" s="22" t="s">
        <v>17</v>
      </c>
      <c r="E217" s="22">
        <v>3842</v>
      </c>
      <c r="F217" s="23">
        <f t="shared" si="6"/>
        <v>2305200</v>
      </c>
      <c r="G217" s="23">
        <f>J217*E217</f>
        <v>739969.2</v>
      </c>
      <c r="H217" s="23">
        <f t="shared" si="7"/>
        <v>3045169.2</v>
      </c>
      <c r="I217" s="31">
        <v>600</v>
      </c>
      <c r="J217" s="31">
        <v>192.6</v>
      </c>
      <c r="K217" s="23">
        <f>I217+J217</f>
        <v>792.6</v>
      </c>
      <c r="L217" s="43" t="s">
        <v>320</v>
      </c>
      <c r="N217" s="75"/>
    </row>
    <row r="218" spans="1:14" ht="63" x14ac:dyDescent="0.25">
      <c r="A218" s="12">
        <v>188</v>
      </c>
      <c r="B218" s="20">
        <v>188</v>
      </c>
      <c r="C218" s="21" t="s">
        <v>321</v>
      </c>
      <c r="D218" s="22" t="s">
        <v>17</v>
      </c>
      <c r="E218" s="22">
        <v>3842</v>
      </c>
      <c r="F218" s="23">
        <f t="shared" si="6"/>
        <v>2766240</v>
      </c>
      <c r="G218" s="23">
        <f>J218*E218</f>
        <v>164437.59999999998</v>
      </c>
      <c r="H218" s="23">
        <f t="shared" si="7"/>
        <v>2930677.6</v>
      </c>
      <c r="I218" s="31">
        <v>720</v>
      </c>
      <c r="J218" s="31">
        <v>42.8</v>
      </c>
      <c r="K218" s="23">
        <f>I218+J218</f>
        <v>762.8</v>
      </c>
      <c r="L218" s="43" t="s">
        <v>317</v>
      </c>
      <c r="N218" s="75"/>
    </row>
    <row r="219" spans="1:14" ht="31.5" x14ac:dyDescent="0.25">
      <c r="A219" s="12"/>
      <c r="B219" s="46"/>
      <c r="C219" s="17" t="s">
        <v>322</v>
      </c>
      <c r="D219" s="22"/>
      <c r="E219" s="22"/>
      <c r="F219" s="23">
        <f t="shared" si="6"/>
        <v>0</v>
      </c>
      <c r="G219" s="23">
        <f>J219*E219</f>
        <v>0</v>
      </c>
      <c r="H219" s="23">
        <f t="shared" si="7"/>
        <v>0</v>
      </c>
      <c r="I219" s="31">
        <v>0</v>
      </c>
      <c r="J219" s="31">
        <v>0</v>
      </c>
      <c r="K219" s="23">
        <f>I219+J219</f>
        <v>0</v>
      </c>
      <c r="L219" s="43"/>
      <c r="N219" s="75"/>
    </row>
    <row r="220" spans="1:14" ht="78.75" x14ac:dyDescent="0.25">
      <c r="A220" s="12">
        <v>189</v>
      </c>
      <c r="B220" s="20">
        <v>189</v>
      </c>
      <c r="C220" s="21" t="s">
        <v>323</v>
      </c>
      <c r="D220" s="22" t="s">
        <v>29</v>
      </c>
      <c r="E220" s="22">
        <v>5.7</v>
      </c>
      <c r="F220" s="23">
        <f t="shared" si="6"/>
        <v>107730</v>
      </c>
      <c r="G220" s="23">
        <f>J220*E220</f>
        <v>0</v>
      </c>
      <c r="H220" s="23">
        <f t="shared" si="7"/>
        <v>107730</v>
      </c>
      <c r="I220" s="31">
        <v>18900</v>
      </c>
      <c r="J220" s="31">
        <v>0</v>
      </c>
      <c r="K220" s="23">
        <f>I220+J220</f>
        <v>18900</v>
      </c>
      <c r="L220" s="19" t="s">
        <v>324</v>
      </c>
      <c r="N220" s="75"/>
    </row>
    <row r="221" spans="1:14" ht="15.75" x14ac:dyDescent="0.25">
      <c r="A221" s="12">
        <v>190</v>
      </c>
      <c r="B221" s="20">
        <v>190</v>
      </c>
      <c r="C221" s="21" t="s">
        <v>325</v>
      </c>
      <c r="D221" s="22" t="s">
        <v>29</v>
      </c>
      <c r="E221" s="47">
        <v>5</v>
      </c>
      <c r="F221" s="23">
        <f t="shared" si="6"/>
        <v>94500</v>
      </c>
      <c r="G221" s="23">
        <f>J221*E221</f>
        <v>0</v>
      </c>
      <c r="H221" s="23">
        <f t="shared" si="7"/>
        <v>94500</v>
      </c>
      <c r="I221" s="31">
        <v>18900</v>
      </c>
      <c r="J221" s="31">
        <v>0</v>
      </c>
      <c r="K221" s="23">
        <f>I221+J221</f>
        <v>18900</v>
      </c>
      <c r="L221" s="19"/>
      <c r="N221" s="75"/>
    </row>
    <row r="222" spans="1:14" ht="31.5" x14ac:dyDescent="0.25">
      <c r="A222" s="12">
        <v>191</v>
      </c>
      <c r="B222" s="20">
        <v>191</v>
      </c>
      <c r="C222" s="21" t="s">
        <v>326</v>
      </c>
      <c r="D222" s="22" t="s">
        <v>22</v>
      </c>
      <c r="E222" s="47">
        <v>60</v>
      </c>
      <c r="F222" s="23">
        <f t="shared" si="6"/>
        <v>22500</v>
      </c>
      <c r="G222" s="23">
        <f>J222*E222</f>
        <v>0</v>
      </c>
      <c r="H222" s="23">
        <f t="shared" si="7"/>
        <v>22500</v>
      </c>
      <c r="I222" s="31">
        <v>375</v>
      </c>
      <c r="J222" s="31">
        <v>0</v>
      </c>
      <c r="K222" s="23">
        <f>I222+J222</f>
        <v>375</v>
      </c>
      <c r="L222" s="43"/>
      <c r="N222" s="75"/>
    </row>
    <row r="223" spans="1:14" ht="204.75" x14ac:dyDescent="0.25">
      <c r="A223" s="12">
        <v>192</v>
      </c>
      <c r="B223" s="20">
        <v>192</v>
      </c>
      <c r="C223" s="21" t="s">
        <v>327</v>
      </c>
      <c r="D223" s="22" t="s">
        <v>22</v>
      </c>
      <c r="E223" s="47">
        <v>45</v>
      </c>
      <c r="F223" s="23">
        <f t="shared" si="6"/>
        <v>40500</v>
      </c>
      <c r="G223" s="23">
        <f>J223*E223</f>
        <v>10063.35</v>
      </c>
      <c r="H223" s="23">
        <f t="shared" si="7"/>
        <v>50563.35</v>
      </c>
      <c r="I223" s="31">
        <v>900</v>
      </c>
      <c r="J223" s="31">
        <v>223.63</v>
      </c>
      <c r="K223" s="23">
        <f>I223+J223</f>
        <v>1123.6300000000001</v>
      </c>
      <c r="L223" s="43" t="s">
        <v>328</v>
      </c>
      <c r="N223" s="75"/>
    </row>
    <row r="224" spans="1:14" ht="409.5" x14ac:dyDescent="0.25">
      <c r="A224" s="12">
        <v>193</v>
      </c>
      <c r="B224" s="20">
        <v>193</v>
      </c>
      <c r="C224" s="21" t="s">
        <v>329</v>
      </c>
      <c r="D224" s="22" t="s">
        <v>109</v>
      </c>
      <c r="E224" s="41">
        <v>1.2929999999999999</v>
      </c>
      <c r="F224" s="23">
        <f t="shared" si="6"/>
        <v>252135</v>
      </c>
      <c r="G224" s="23">
        <f>J224*E224</f>
        <v>132586.37930999999</v>
      </c>
      <c r="H224" s="23">
        <f t="shared" si="7"/>
        <v>384721.37930999999</v>
      </c>
      <c r="I224" s="31">
        <v>195000</v>
      </c>
      <c r="J224" s="31">
        <v>102541.67</v>
      </c>
      <c r="K224" s="23">
        <f>I224+J224</f>
        <v>297541.67</v>
      </c>
      <c r="L224" s="19" t="s">
        <v>330</v>
      </c>
      <c r="N224" s="75"/>
    </row>
    <row r="225" spans="1:14" ht="31.5" x14ac:dyDescent="0.25">
      <c r="A225" s="12"/>
      <c r="B225" s="20"/>
      <c r="C225" s="17" t="s">
        <v>331</v>
      </c>
      <c r="D225" s="22"/>
      <c r="E225" s="22"/>
      <c r="F225" s="23">
        <f t="shared" si="6"/>
        <v>0</v>
      </c>
      <c r="G225" s="23">
        <f>J225*E225</f>
        <v>0</v>
      </c>
      <c r="H225" s="23">
        <f t="shared" si="7"/>
        <v>0</v>
      </c>
      <c r="I225" s="31">
        <v>0</v>
      </c>
      <c r="J225" s="31">
        <v>0</v>
      </c>
      <c r="K225" s="23">
        <f>I225+J225</f>
        <v>0</v>
      </c>
      <c r="L225" s="43"/>
      <c r="N225" s="75"/>
    </row>
    <row r="226" spans="1:14" ht="47.25" x14ac:dyDescent="0.25">
      <c r="A226" s="12">
        <v>194</v>
      </c>
      <c r="B226" s="20">
        <v>194</v>
      </c>
      <c r="C226" s="21" t="s">
        <v>332</v>
      </c>
      <c r="D226" s="48" t="s">
        <v>34</v>
      </c>
      <c r="E226" s="48">
        <v>4.24</v>
      </c>
      <c r="F226" s="23">
        <f t="shared" si="6"/>
        <v>99216</v>
      </c>
      <c r="G226" s="23">
        <f>J226*E226</f>
        <v>0</v>
      </c>
      <c r="H226" s="23">
        <f t="shared" si="7"/>
        <v>99216</v>
      </c>
      <c r="I226" s="31">
        <v>23400</v>
      </c>
      <c r="J226" s="31">
        <v>0</v>
      </c>
      <c r="K226" s="23">
        <f>I226+J226</f>
        <v>23400</v>
      </c>
      <c r="L226" s="43" t="s">
        <v>333</v>
      </c>
      <c r="N226" s="75"/>
    </row>
    <row r="227" spans="1:14" ht="63" x14ac:dyDescent="0.25">
      <c r="A227" s="12">
        <v>195</v>
      </c>
      <c r="B227" s="20">
        <v>195</v>
      </c>
      <c r="C227" s="21" t="s">
        <v>334</v>
      </c>
      <c r="D227" s="48" t="s">
        <v>34</v>
      </c>
      <c r="E227" s="48">
        <v>13.65</v>
      </c>
      <c r="F227" s="23">
        <f t="shared" si="6"/>
        <v>133087.5</v>
      </c>
      <c r="G227" s="23">
        <f>J227*E227</f>
        <v>0</v>
      </c>
      <c r="H227" s="23">
        <f t="shared" si="7"/>
        <v>133087.5</v>
      </c>
      <c r="I227" s="31">
        <v>9750</v>
      </c>
      <c r="J227" s="31">
        <v>0</v>
      </c>
      <c r="K227" s="23">
        <f>I227+J227</f>
        <v>9750</v>
      </c>
      <c r="L227" s="43" t="s">
        <v>335</v>
      </c>
      <c r="N227" s="75"/>
    </row>
    <row r="228" spans="1:14" ht="31.5" x14ac:dyDescent="0.25">
      <c r="A228" s="12">
        <v>196</v>
      </c>
      <c r="B228" s="20">
        <v>196</v>
      </c>
      <c r="C228" s="21" t="s">
        <v>336</v>
      </c>
      <c r="D228" s="48" t="s">
        <v>17</v>
      </c>
      <c r="E228" s="48">
        <v>1.18</v>
      </c>
      <c r="F228" s="23">
        <f t="shared" si="6"/>
        <v>2124</v>
      </c>
      <c r="G228" s="23">
        <f>J228*E228</f>
        <v>0</v>
      </c>
      <c r="H228" s="23">
        <f t="shared" si="7"/>
        <v>2124</v>
      </c>
      <c r="I228" s="31">
        <v>1800</v>
      </c>
      <c r="J228" s="31">
        <v>0</v>
      </c>
      <c r="K228" s="23">
        <f>I228+J228</f>
        <v>1800</v>
      </c>
      <c r="L228" s="43" t="s">
        <v>337</v>
      </c>
      <c r="N228" s="75"/>
    </row>
    <row r="229" spans="1:14" ht="31.5" x14ac:dyDescent="0.25">
      <c r="A229" s="12">
        <v>197</v>
      </c>
      <c r="B229" s="20">
        <v>197</v>
      </c>
      <c r="C229" s="21" t="s">
        <v>336</v>
      </c>
      <c r="D229" s="48" t="s">
        <v>17</v>
      </c>
      <c r="E229" s="48">
        <v>0.54</v>
      </c>
      <c r="F229" s="23">
        <f t="shared" si="6"/>
        <v>972.00000000000011</v>
      </c>
      <c r="G229" s="23">
        <f>J229*E229</f>
        <v>25.0398</v>
      </c>
      <c r="H229" s="23">
        <f t="shared" si="7"/>
        <v>997.03980000000013</v>
      </c>
      <c r="I229" s="31">
        <v>1800</v>
      </c>
      <c r="J229" s="31">
        <v>46.37</v>
      </c>
      <c r="K229" s="23">
        <f>I229+J229</f>
        <v>1846.37</v>
      </c>
      <c r="L229" s="43" t="s">
        <v>338</v>
      </c>
      <c r="N229" s="75"/>
    </row>
    <row r="230" spans="1:14" ht="31.5" x14ac:dyDescent="0.25">
      <c r="A230" s="12"/>
      <c r="B230" s="49"/>
      <c r="C230" s="50" t="s">
        <v>339</v>
      </c>
      <c r="D230" s="51"/>
      <c r="E230" s="51"/>
      <c r="F230" s="23">
        <f t="shared" si="6"/>
        <v>0</v>
      </c>
      <c r="G230" s="23">
        <f>J230*E230</f>
        <v>0</v>
      </c>
      <c r="H230" s="23">
        <f t="shared" si="7"/>
        <v>0</v>
      </c>
      <c r="I230" s="31">
        <v>0</v>
      </c>
      <c r="J230" s="31">
        <v>0</v>
      </c>
      <c r="K230" s="23">
        <f>I230+J230</f>
        <v>0</v>
      </c>
      <c r="L230" s="52"/>
      <c r="N230" s="75"/>
    </row>
    <row r="231" spans="1:14" ht="236.25" x14ac:dyDescent="0.25">
      <c r="A231" s="12">
        <v>198</v>
      </c>
      <c r="B231" s="20">
        <v>198</v>
      </c>
      <c r="C231" s="21" t="s">
        <v>340</v>
      </c>
      <c r="D231" s="48" t="s">
        <v>34</v>
      </c>
      <c r="E231" s="29">
        <v>30.17</v>
      </c>
      <c r="F231" s="23">
        <f t="shared" si="6"/>
        <v>138480.30000000002</v>
      </c>
      <c r="G231" s="23">
        <f>J231*E231</f>
        <v>26901.6839</v>
      </c>
      <c r="H231" s="23">
        <f t="shared" si="7"/>
        <v>165381.98390000002</v>
      </c>
      <c r="I231" s="31">
        <v>4590</v>
      </c>
      <c r="J231" s="31">
        <v>891.67</v>
      </c>
      <c r="K231" s="23">
        <f>I231+J231</f>
        <v>5481.67</v>
      </c>
      <c r="L231" s="19" t="s">
        <v>341</v>
      </c>
      <c r="N231" s="75"/>
    </row>
    <row r="232" spans="1:14" ht="94.5" x14ac:dyDescent="0.25">
      <c r="A232" s="12">
        <v>199</v>
      </c>
      <c r="B232" s="20">
        <v>199</v>
      </c>
      <c r="C232" s="21" t="s">
        <v>342</v>
      </c>
      <c r="D232" s="22" t="s">
        <v>17</v>
      </c>
      <c r="E232" s="29">
        <v>4.12</v>
      </c>
      <c r="F232" s="23">
        <f t="shared" si="6"/>
        <v>3708</v>
      </c>
      <c r="G232" s="23">
        <f>J232*E232</f>
        <v>191.0444</v>
      </c>
      <c r="H232" s="23">
        <f t="shared" si="7"/>
        <v>3899.0443999999998</v>
      </c>
      <c r="I232" s="31">
        <v>900</v>
      </c>
      <c r="J232" s="31">
        <v>46.37</v>
      </c>
      <c r="K232" s="23">
        <f>I232+J232</f>
        <v>946.37</v>
      </c>
      <c r="L232" s="43" t="s">
        <v>343</v>
      </c>
      <c r="N232" s="75"/>
    </row>
    <row r="233" spans="1:14" ht="94.5" x14ac:dyDescent="0.25">
      <c r="A233" s="12">
        <v>200</v>
      </c>
      <c r="B233" s="20">
        <v>200</v>
      </c>
      <c r="C233" s="21" t="s">
        <v>344</v>
      </c>
      <c r="D233" s="48" t="s">
        <v>34</v>
      </c>
      <c r="E233" s="29">
        <v>8.83</v>
      </c>
      <c r="F233" s="23">
        <f t="shared" si="6"/>
        <v>79470</v>
      </c>
      <c r="G233" s="23">
        <f>J233*E233</f>
        <v>1181.0125</v>
      </c>
      <c r="H233" s="23">
        <f t="shared" si="7"/>
        <v>80651.012499999997</v>
      </c>
      <c r="I233" s="31">
        <v>9000</v>
      </c>
      <c r="J233" s="31">
        <v>133.75</v>
      </c>
      <c r="K233" s="23">
        <f>I233+J233</f>
        <v>9133.75</v>
      </c>
      <c r="L233" s="43" t="s">
        <v>345</v>
      </c>
      <c r="N233" s="75"/>
    </row>
    <row r="234" spans="1:14" ht="94.5" x14ac:dyDescent="0.25">
      <c r="A234" s="12">
        <v>201</v>
      </c>
      <c r="B234" s="20">
        <v>201</v>
      </c>
      <c r="C234" s="21" t="s">
        <v>342</v>
      </c>
      <c r="D234" s="22" t="s">
        <v>17</v>
      </c>
      <c r="E234" s="29">
        <v>0.84</v>
      </c>
      <c r="F234" s="23">
        <f t="shared" si="6"/>
        <v>756</v>
      </c>
      <c r="G234" s="23">
        <f>J234*E234</f>
        <v>17.975999999999999</v>
      </c>
      <c r="H234" s="23">
        <f t="shared" si="7"/>
        <v>773.976</v>
      </c>
      <c r="I234" s="31">
        <v>900</v>
      </c>
      <c r="J234" s="31">
        <v>21.4</v>
      </c>
      <c r="K234" s="23">
        <f>I234+J234</f>
        <v>921.4</v>
      </c>
      <c r="L234" s="43" t="s">
        <v>343</v>
      </c>
      <c r="N234" s="75"/>
    </row>
    <row r="235" spans="1:14" ht="15.75" x14ac:dyDescent="0.25">
      <c r="A235" s="12"/>
      <c r="B235" s="20"/>
      <c r="C235" s="17" t="s">
        <v>346</v>
      </c>
      <c r="D235" s="22"/>
      <c r="E235" s="22"/>
      <c r="F235" s="23">
        <f t="shared" si="6"/>
        <v>0</v>
      </c>
      <c r="G235" s="23">
        <f>J235*E235</f>
        <v>0</v>
      </c>
      <c r="H235" s="23">
        <f t="shared" si="7"/>
        <v>0</v>
      </c>
      <c r="I235" s="31">
        <v>0</v>
      </c>
      <c r="J235" s="31">
        <v>0</v>
      </c>
      <c r="K235" s="23">
        <f>I235+J235</f>
        <v>0</v>
      </c>
      <c r="L235" s="43"/>
      <c r="N235" s="75"/>
    </row>
    <row r="236" spans="1:14" ht="315" x14ac:dyDescent="0.25">
      <c r="A236" s="12">
        <v>202</v>
      </c>
      <c r="B236" s="20">
        <v>202</v>
      </c>
      <c r="C236" s="53" t="s">
        <v>347</v>
      </c>
      <c r="D236" s="22" t="s">
        <v>109</v>
      </c>
      <c r="E236" s="29">
        <v>11.45</v>
      </c>
      <c r="F236" s="23">
        <f t="shared" si="6"/>
        <v>2267100</v>
      </c>
      <c r="G236" s="23">
        <f>J236*E236</f>
        <v>775928.37149999989</v>
      </c>
      <c r="H236" s="23">
        <f t="shared" si="7"/>
        <v>3043028.3714999999</v>
      </c>
      <c r="I236" s="31">
        <v>198000</v>
      </c>
      <c r="J236" s="31">
        <v>67766.67</v>
      </c>
      <c r="K236" s="23">
        <f>I236+J236</f>
        <v>265766.67</v>
      </c>
      <c r="L236" s="43" t="s">
        <v>348</v>
      </c>
      <c r="N236" s="75"/>
    </row>
    <row r="237" spans="1:14" ht="63" x14ac:dyDescent="0.25">
      <c r="A237" s="12">
        <v>203</v>
      </c>
      <c r="B237" s="20">
        <v>203</v>
      </c>
      <c r="C237" s="53" t="s">
        <v>349</v>
      </c>
      <c r="D237" s="22" t="s">
        <v>17</v>
      </c>
      <c r="E237" s="29">
        <v>1278.42</v>
      </c>
      <c r="F237" s="23">
        <f t="shared" si="6"/>
        <v>7286994</v>
      </c>
      <c r="G237" s="23">
        <f>J237*E237</f>
        <v>3020804.1864000005</v>
      </c>
      <c r="H237" s="23">
        <f t="shared" si="7"/>
        <v>10307798.1864</v>
      </c>
      <c r="I237" s="31">
        <v>5700</v>
      </c>
      <c r="J237" s="31">
        <v>2362.92</v>
      </c>
      <c r="K237" s="23">
        <f>I237+J237</f>
        <v>8062.92</v>
      </c>
      <c r="L237" s="43" t="s">
        <v>350</v>
      </c>
      <c r="N237" s="75"/>
    </row>
    <row r="238" spans="1:14" ht="252" x14ac:dyDescent="0.25">
      <c r="A238" s="12">
        <v>204</v>
      </c>
      <c r="B238" s="20">
        <v>204</v>
      </c>
      <c r="C238" s="53" t="s">
        <v>351</v>
      </c>
      <c r="D238" s="22" t="s">
        <v>17</v>
      </c>
      <c r="E238" s="41">
        <v>1037.088</v>
      </c>
      <c r="F238" s="23">
        <f t="shared" si="6"/>
        <v>4666896</v>
      </c>
      <c r="G238" s="23">
        <f>J238*E238</f>
        <v>23561374.112639997</v>
      </c>
      <c r="H238" s="23">
        <f t="shared" si="7"/>
        <v>28228270.112639997</v>
      </c>
      <c r="I238" s="31">
        <v>4500</v>
      </c>
      <c r="J238" s="31">
        <v>22718.78</v>
      </c>
      <c r="K238" s="23">
        <f>I238+J238</f>
        <v>27218.78</v>
      </c>
      <c r="L238" s="43" t="s">
        <v>352</v>
      </c>
      <c r="N238" s="75"/>
    </row>
    <row r="239" spans="1:14" ht="110.25" x14ac:dyDescent="0.25">
      <c r="A239" s="12">
        <v>205</v>
      </c>
      <c r="B239" s="20">
        <v>205</v>
      </c>
      <c r="C239" s="53" t="s">
        <v>353</v>
      </c>
      <c r="D239" s="22" t="s">
        <v>17</v>
      </c>
      <c r="E239" s="22">
        <v>19.2</v>
      </c>
      <c r="F239" s="23">
        <f t="shared" si="6"/>
        <v>11520</v>
      </c>
      <c r="G239" s="23">
        <f>J239*E239</f>
        <v>428000.06399999995</v>
      </c>
      <c r="H239" s="23">
        <f t="shared" si="7"/>
        <v>439520.06399999995</v>
      </c>
      <c r="I239" s="31">
        <v>600</v>
      </c>
      <c r="J239" s="31">
        <v>22291.67</v>
      </c>
      <c r="K239" s="23">
        <f>I239+J239</f>
        <v>22891.67</v>
      </c>
      <c r="L239" s="43" t="s">
        <v>354</v>
      </c>
      <c r="N239" s="75"/>
    </row>
    <row r="240" spans="1:14" ht="31.5" x14ac:dyDescent="0.25">
      <c r="A240" s="12"/>
      <c r="B240" s="54"/>
      <c r="C240" s="17" t="s">
        <v>355</v>
      </c>
      <c r="D240" s="22"/>
      <c r="E240" s="22"/>
      <c r="F240" s="23">
        <f t="shared" si="6"/>
        <v>0</v>
      </c>
      <c r="G240" s="23">
        <f>J240*E240</f>
        <v>0</v>
      </c>
      <c r="H240" s="23">
        <f t="shared" si="7"/>
        <v>0</v>
      </c>
      <c r="I240" s="31">
        <v>0</v>
      </c>
      <c r="J240" s="31">
        <v>0</v>
      </c>
      <c r="K240" s="23">
        <f>I240+J240</f>
        <v>0</v>
      </c>
      <c r="L240" s="55"/>
      <c r="N240" s="75"/>
    </row>
    <row r="241" spans="1:14" ht="409.5" x14ac:dyDescent="0.25">
      <c r="A241" s="12">
        <v>206</v>
      </c>
      <c r="B241" s="20">
        <v>206</v>
      </c>
      <c r="C241" s="53" t="s">
        <v>356</v>
      </c>
      <c r="D241" s="22" t="s">
        <v>34</v>
      </c>
      <c r="E241" s="22">
        <v>1003.9</v>
      </c>
      <c r="F241" s="23">
        <f t="shared" si="6"/>
        <v>677632.5</v>
      </c>
      <c r="G241" s="23">
        <f>J241*E241</f>
        <v>250643.71299999999</v>
      </c>
      <c r="H241" s="23">
        <f t="shared" si="7"/>
        <v>928276.21299999999</v>
      </c>
      <c r="I241" s="31">
        <v>675</v>
      </c>
      <c r="J241" s="31">
        <v>249.67</v>
      </c>
      <c r="K241" s="23">
        <f>I241+J241</f>
        <v>924.67</v>
      </c>
      <c r="L241" s="55" t="s">
        <v>357</v>
      </c>
      <c r="N241" s="75"/>
    </row>
    <row r="242" spans="1:14" ht="94.5" x14ac:dyDescent="0.25">
      <c r="A242" s="12"/>
      <c r="B242" s="20"/>
      <c r="C242" s="17" t="s">
        <v>358</v>
      </c>
      <c r="D242" s="22"/>
      <c r="E242" s="56"/>
      <c r="F242" s="23">
        <f t="shared" si="6"/>
        <v>0</v>
      </c>
      <c r="G242" s="23">
        <f>J242*E242</f>
        <v>0</v>
      </c>
      <c r="H242" s="23">
        <f t="shared" si="7"/>
        <v>0</v>
      </c>
      <c r="I242" s="31">
        <v>0</v>
      </c>
      <c r="J242" s="31">
        <v>0</v>
      </c>
      <c r="K242" s="23">
        <f>I242+J242</f>
        <v>0</v>
      </c>
      <c r="L242" s="55" t="s">
        <v>359</v>
      </c>
      <c r="N242" s="75"/>
    </row>
    <row r="243" spans="1:14" ht="252" x14ac:dyDescent="0.25">
      <c r="A243" s="12">
        <v>207</v>
      </c>
      <c r="B243" s="20">
        <v>207</v>
      </c>
      <c r="C243" s="53" t="s">
        <v>360</v>
      </c>
      <c r="D243" s="51" t="s">
        <v>109</v>
      </c>
      <c r="E243" s="57">
        <v>103.967</v>
      </c>
      <c r="F243" s="23">
        <f t="shared" si="6"/>
        <v>6960070.8149999995</v>
      </c>
      <c r="G243" s="23">
        <f>J243*E243</f>
        <v>9191592.5112500004</v>
      </c>
      <c r="H243" s="23">
        <f t="shared" si="7"/>
        <v>16151663.32625</v>
      </c>
      <c r="I243" s="31">
        <v>66945</v>
      </c>
      <c r="J243" s="58">
        <v>88408.75</v>
      </c>
      <c r="K243" s="23">
        <f>I243+J243</f>
        <v>155353.75</v>
      </c>
      <c r="L243" s="55" t="s">
        <v>361</v>
      </c>
      <c r="N243" s="75"/>
    </row>
    <row r="244" spans="1:14" ht="78.75" x14ac:dyDescent="0.25">
      <c r="A244" s="12">
        <v>208</v>
      </c>
      <c r="B244" s="20">
        <v>208</v>
      </c>
      <c r="C244" s="53" t="s">
        <v>362</v>
      </c>
      <c r="D244" s="22" t="s">
        <v>17</v>
      </c>
      <c r="E244" s="29">
        <v>9577.7999999999993</v>
      </c>
      <c r="F244" s="23">
        <f t="shared" si="6"/>
        <v>3017007</v>
      </c>
      <c r="G244" s="23">
        <f>J244*E244</f>
        <v>2468199.0599999996</v>
      </c>
      <c r="H244" s="23">
        <f t="shared" si="7"/>
        <v>5485206.0599999996</v>
      </c>
      <c r="I244" s="58">
        <v>315</v>
      </c>
      <c r="J244" s="31">
        <v>257.7</v>
      </c>
      <c r="K244" s="23">
        <f>I244+J244</f>
        <v>572.70000000000005</v>
      </c>
      <c r="L244" s="59" t="s">
        <v>363</v>
      </c>
      <c r="N244" s="75"/>
    </row>
    <row r="245" spans="1:14" ht="283.5" x14ac:dyDescent="0.25">
      <c r="A245" s="12">
        <v>209</v>
      </c>
      <c r="B245" s="20">
        <v>209</v>
      </c>
      <c r="C245" s="60" t="s">
        <v>364</v>
      </c>
      <c r="D245" s="61" t="s">
        <v>17</v>
      </c>
      <c r="E245" s="62">
        <v>9577.7999999999993</v>
      </c>
      <c r="F245" s="23">
        <f t="shared" si="6"/>
        <v>15803369.999999998</v>
      </c>
      <c r="G245" s="23">
        <f>J245*E245</f>
        <v>15799443.101999998</v>
      </c>
      <c r="H245" s="23">
        <f t="shared" si="7"/>
        <v>31602813.101999998</v>
      </c>
      <c r="I245" s="58">
        <v>1650</v>
      </c>
      <c r="J245" s="31">
        <v>1649.59</v>
      </c>
      <c r="K245" s="23">
        <f>I245+J245</f>
        <v>3299.59</v>
      </c>
      <c r="L245" s="63" t="s">
        <v>365</v>
      </c>
      <c r="N245" s="75"/>
    </row>
    <row r="246" spans="1:14" ht="47.25" x14ac:dyDescent="0.25">
      <c r="A246" s="12">
        <v>210</v>
      </c>
      <c r="B246" s="20">
        <v>210</v>
      </c>
      <c r="C246" s="60" t="s">
        <v>366</v>
      </c>
      <c r="D246" s="61" t="s">
        <v>22</v>
      </c>
      <c r="E246" s="61">
        <f>9577.8*5</f>
        <v>47889</v>
      </c>
      <c r="F246" s="23">
        <f t="shared" si="6"/>
        <v>0</v>
      </c>
      <c r="G246" s="23">
        <f>J246*E246</f>
        <v>1302580.8</v>
      </c>
      <c r="H246" s="23">
        <f t="shared" si="7"/>
        <v>1302580.8</v>
      </c>
      <c r="I246" s="31">
        <v>0</v>
      </c>
      <c r="J246" s="31">
        <v>27.200000000000003</v>
      </c>
      <c r="K246" s="23">
        <f>I246+J246</f>
        <v>27.200000000000003</v>
      </c>
      <c r="L246" s="63" t="s">
        <v>367</v>
      </c>
      <c r="N246" s="75"/>
    </row>
    <row r="247" spans="1:14" ht="94.5" x14ac:dyDescent="0.25">
      <c r="A247" s="12">
        <v>211</v>
      </c>
      <c r="B247" s="20">
        <v>211</v>
      </c>
      <c r="C247" s="53" t="s">
        <v>368</v>
      </c>
      <c r="D247" s="22" t="s">
        <v>17</v>
      </c>
      <c r="E247" s="29">
        <v>9577.7999999999993</v>
      </c>
      <c r="F247" s="23">
        <f t="shared" si="6"/>
        <v>7183349.9999999991</v>
      </c>
      <c r="G247" s="23">
        <f>J247*E247</f>
        <v>10239721.757999998</v>
      </c>
      <c r="H247" s="23">
        <f t="shared" si="7"/>
        <v>17423071.757999998</v>
      </c>
      <c r="I247" s="58">
        <v>750</v>
      </c>
      <c r="J247" s="31">
        <v>1069.1099999999999</v>
      </c>
      <c r="K247" s="23">
        <f>I247+J247</f>
        <v>1819.11</v>
      </c>
      <c r="L247" s="59" t="s">
        <v>369</v>
      </c>
      <c r="N247" s="75"/>
    </row>
    <row r="248" spans="1:14" ht="15.75" x14ac:dyDescent="0.25">
      <c r="A248" s="12">
        <v>212</v>
      </c>
      <c r="B248" s="20">
        <v>212</v>
      </c>
      <c r="C248" s="53" t="s">
        <v>370</v>
      </c>
      <c r="D248" s="22" t="s">
        <v>22</v>
      </c>
      <c r="E248" s="22">
        <v>3</v>
      </c>
      <c r="F248" s="23">
        <f t="shared" si="6"/>
        <v>54000</v>
      </c>
      <c r="G248" s="23">
        <f>J248*E248</f>
        <v>211317.38999999996</v>
      </c>
      <c r="H248" s="23">
        <f t="shared" si="7"/>
        <v>265317.38999999996</v>
      </c>
      <c r="I248" s="31">
        <v>18000</v>
      </c>
      <c r="J248" s="31">
        <v>70439.12999999999</v>
      </c>
      <c r="K248" s="23">
        <f>I248+J248</f>
        <v>88439.12999999999</v>
      </c>
      <c r="L248" s="55"/>
      <c r="N248" s="75"/>
    </row>
    <row r="249" spans="1:14" ht="31.5" x14ac:dyDescent="0.25">
      <c r="A249" s="12">
        <v>213</v>
      </c>
      <c r="B249" s="20">
        <v>213</v>
      </c>
      <c r="C249" s="53" t="s">
        <v>371</v>
      </c>
      <c r="D249" s="22" t="s">
        <v>22</v>
      </c>
      <c r="E249" s="22">
        <v>1</v>
      </c>
      <c r="F249" s="23">
        <f t="shared" si="6"/>
        <v>28350</v>
      </c>
      <c r="G249" s="23">
        <f>J249*E249</f>
        <v>15832.44</v>
      </c>
      <c r="H249" s="23">
        <f t="shared" si="7"/>
        <v>44182.44</v>
      </c>
      <c r="I249" s="31">
        <v>28350</v>
      </c>
      <c r="J249" s="31">
        <v>15832.44</v>
      </c>
      <c r="K249" s="23">
        <f>I249+J249</f>
        <v>44182.44</v>
      </c>
      <c r="L249" s="55"/>
      <c r="N249" s="75"/>
    </row>
    <row r="250" spans="1:14" ht="31.5" x14ac:dyDescent="0.25">
      <c r="A250" s="12">
        <v>214</v>
      </c>
      <c r="B250" s="20">
        <v>214</v>
      </c>
      <c r="C250" s="53" t="s">
        <v>372</v>
      </c>
      <c r="D250" s="22" t="s">
        <v>22</v>
      </c>
      <c r="E250" s="22">
        <v>1</v>
      </c>
      <c r="F250" s="23">
        <f t="shared" si="6"/>
        <v>34350</v>
      </c>
      <c r="G250" s="23">
        <f>J250*E250</f>
        <v>54485.3</v>
      </c>
      <c r="H250" s="23">
        <f t="shared" si="7"/>
        <v>88835.3</v>
      </c>
      <c r="I250" s="31">
        <v>34350</v>
      </c>
      <c r="J250" s="31">
        <v>54485.3</v>
      </c>
      <c r="K250" s="23">
        <f>I250+J250</f>
        <v>88835.3</v>
      </c>
      <c r="L250" s="55"/>
      <c r="N250" s="75"/>
    </row>
    <row r="251" spans="1:14" ht="15.75" x14ac:dyDescent="0.25">
      <c r="A251" s="12"/>
      <c r="B251" s="42"/>
      <c r="C251" s="17" t="s">
        <v>373</v>
      </c>
      <c r="D251" s="22"/>
      <c r="E251" s="22"/>
      <c r="F251" s="23">
        <f t="shared" si="6"/>
        <v>0</v>
      </c>
      <c r="G251" s="23">
        <f>J251*E251</f>
        <v>0</v>
      </c>
      <c r="H251" s="23">
        <f t="shared" si="7"/>
        <v>0</v>
      </c>
      <c r="I251" s="31">
        <v>0</v>
      </c>
      <c r="J251" s="31">
        <v>0</v>
      </c>
      <c r="K251" s="23">
        <f>I251+J251</f>
        <v>0</v>
      </c>
      <c r="L251" s="55"/>
      <c r="N251" s="75"/>
    </row>
    <row r="252" spans="1:14" ht="31.5" x14ac:dyDescent="0.25">
      <c r="A252" s="12">
        <v>215</v>
      </c>
      <c r="B252" s="42">
        <v>215</v>
      </c>
      <c r="C252" s="64" t="s">
        <v>374</v>
      </c>
      <c r="D252" s="22" t="s">
        <v>17</v>
      </c>
      <c r="E252" s="22">
        <v>1008</v>
      </c>
      <c r="F252" s="23">
        <f t="shared" si="6"/>
        <v>143640</v>
      </c>
      <c r="G252" s="23">
        <f>J252*E252</f>
        <v>31459.68</v>
      </c>
      <c r="H252" s="23">
        <f t="shared" si="7"/>
        <v>175099.68</v>
      </c>
      <c r="I252" s="31">
        <v>142.5</v>
      </c>
      <c r="J252" s="31">
        <v>31.21</v>
      </c>
      <c r="K252" s="23">
        <f>I252+J252</f>
        <v>173.71</v>
      </c>
      <c r="L252" s="65"/>
      <c r="N252" s="75"/>
    </row>
    <row r="253" spans="1:14" ht="63" x14ac:dyDescent="0.25">
      <c r="A253" s="12">
        <v>216</v>
      </c>
      <c r="B253" s="42">
        <v>216</v>
      </c>
      <c r="C253" s="53" t="s">
        <v>375</v>
      </c>
      <c r="D253" s="22" t="s">
        <v>17</v>
      </c>
      <c r="E253" s="22">
        <v>3862</v>
      </c>
      <c r="F253" s="23">
        <f t="shared" si="6"/>
        <v>86895</v>
      </c>
      <c r="G253" s="23">
        <f>J253*E253</f>
        <v>120533.02</v>
      </c>
      <c r="H253" s="23">
        <f t="shared" si="7"/>
        <v>207428.02000000002</v>
      </c>
      <c r="I253" s="31">
        <v>22.5</v>
      </c>
      <c r="J253" s="31">
        <v>31.21</v>
      </c>
      <c r="K253" s="23">
        <f>I253+J253</f>
        <v>53.71</v>
      </c>
      <c r="L253" s="55" t="s">
        <v>376</v>
      </c>
      <c r="N253" s="75"/>
    </row>
    <row r="254" spans="1:14" ht="78.75" x14ac:dyDescent="0.25">
      <c r="A254" s="12">
        <v>217</v>
      </c>
      <c r="B254" s="42">
        <v>217</v>
      </c>
      <c r="C254" s="66" t="s">
        <v>377</v>
      </c>
      <c r="D254" s="51" t="s">
        <v>109</v>
      </c>
      <c r="E254" s="51">
        <v>2.41</v>
      </c>
      <c r="F254" s="23">
        <f t="shared" si="6"/>
        <v>354270</v>
      </c>
      <c r="G254" s="23">
        <f>J254*E254</f>
        <v>204147.09940000001</v>
      </c>
      <c r="H254" s="23">
        <f t="shared" si="7"/>
        <v>558417.09939999995</v>
      </c>
      <c r="I254" s="31">
        <v>147000</v>
      </c>
      <c r="J254" s="31">
        <v>84708.34</v>
      </c>
      <c r="K254" s="23">
        <f>I254+J254</f>
        <v>231708.34</v>
      </c>
      <c r="L254" s="67" t="s">
        <v>378</v>
      </c>
      <c r="N254" s="75"/>
    </row>
    <row r="255" spans="1:14" ht="47.25" x14ac:dyDescent="0.25">
      <c r="A255" s="12">
        <v>218</v>
      </c>
      <c r="B255" s="42">
        <v>218</v>
      </c>
      <c r="C255" s="53" t="s">
        <v>379</v>
      </c>
      <c r="D255" s="22" t="s">
        <v>380</v>
      </c>
      <c r="E255" s="22">
        <v>625.29999999999995</v>
      </c>
      <c r="F255" s="23">
        <f t="shared" si="6"/>
        <v>750360</v>
      </c>
      <c r="G255" s="23">
        <f>J255*E255</f>
        <v>362417.62699999998</v>
      </c>
      <c r="H255" s="23">
        <f t="shared" si="7"/>
        <v>1112777.6269999999</v>
      </c>
      <c r="I255" s="31">
        <v>1200</v>
      </c>
      <c r="J255" s="31">
        <v>579.59</v>
      </c>
      <c r="K255" s="23">
        <f>I255+J255</f>
        <v>1779.5900000000001</v>
      </c>
      <c r="L255" s="55" t="s">
        <v>381</v>
      </c>
      <c r="N255" s="75"/>
    </row>
    <row r="256" spans="1:14" ht="31.5" x14ac:dyDescent="0.25">
      <c r="A256" s="12"/>
      <c r="B256" s="42"/>
      <c r="C256" s="17" t="s">
        <v>382</v>
      </c>
      <c r="D256" s="22"/>
      <c r="E256" s="22"/>
      <c r="F256" s="23">
        <f t="shared" si="6"/>
        <v>0</v>
      </c>
      <c r="G256" s="23">
        <f>J256*E256</f>
        <v>0</v>
      </c>
      <c r="H256" s="23">
        <f t="shared" si="7"/>
        <v>0</v>
      </c>
      <c r="I256" s="31">
        <v>0</v>
      </c>
      <c r="J256" s="31">
        <v>0</v>
      </c>
      <c r="K256" s="23">
        <f>I256+J256</f>
        <v>0</v>
      </c>
      <c r="L256" s="55"/>
      <c r="N256" s="75"/>
    </row>
    <row r="257" spans="1:14" ht="47.25" x14ac:dyDescent="0.25">
      <c r="A257" s="12"/>
      <c r="B257" s="42"/>
      <c r="C257" s="17" t="s">
        <v>383</v>
      </c>
      <c r="D257" s="22"/>
      <c r="E257" s="22"/>
      <c r="F257" s="23">
        <f t="shared" si="6"/>
        <v>0</v>
      </c>
      <c r="G257" s="23">
        <f>J257*E257</f>
        <v>0</v>
      </c>
      <c r="H257" s="23">
        <f t="shared" si="7"/>
        <v>0</v>
      </c>
      <c r="I257" s="31">
        <v>0</v>
      </c>
      <c r="J257" s="31">
        <v>0</v>
      </c>
      <c r="K257" s="23">
        <f>I257+J257</f>
        <v>0</v>
      </c>
      <c r="L257" s="55"/>
      <c r="N257" s="75"/>
    </row>
    <row r="258" spans="1:14" ht="47.25" x14ac:dyDescent="0.25">
      <c r="A258" s="12">
        <v>219</v>
      </c>
      <c r="B258" s="42">
        <v>219</v>
      </c>
      <c r="C258" s="53" t="s">
        <v>384</v>
      </c>
      <c r="D258" s="22" t="s">
        <v>29</v>
      </c>
      <c r="E258" s="22">
        <v>705.3</v>
      </c>
      <c r="F258" s="23">
        <f t="shared" si="6"/>
        <v>370282.5</v>
      </c>
      <c r="G258" s="23">
        <f>J258*E258</f>
        <v>279863.03999999998</v>
      </c>
      <c r="H258" s="23">
        <f t="shared" si="7"/>
        <v>650145.54</v>
      </c>
      <c r="I258" s="31">
        <v>525</v>
      </c>
      <c r="J258" s="31">
        <v>396.8</v>
      </c>
      <c r="K258" s="23">
        <f>I258+J258</f>
        <v>921.8</v>
      </c>
      <c r="L258" s="55" t="s">
        <v>385</v>
      </c>
      <c r="N258" s="75"/>
    </row>
    <row r="259" spans="1:14" ht="47.25" x14ac:dyDescent="0.25">
      <c r="A259" s="12">
        <v>220</v>
      </c>
      <c r="B259" s="42">
        <v>220</v>
      </c>
      <c r="C259" s="53" t="s">
        <v>386</v>
      </c>
      <c r="D259" s="22" t="s">
        <v>17</v>
      </c>
      <c r="E259" s="22">
        <v>458.4</v>
      </c>
      <c r="F259" s="23">
        <f t="shared" si="6"/>
        <v>302544</v>
      </c>
      <c r="G259" s="23">
        <f>J259*E259</f>
        <v>183933</v>
      </c>
      <c r="H259" s="23">
        <f t="shared" si="7"/>
        <v>486477</v>
      </c>
      <c r="I259" s="58">
        <v>660</v>
      </c>
      <c r="J259" s="31">
        <v>401.25</v>
      </c>
      <c r="K259" s="23">
        <f>I259+J259</f>
        <v>1061.25</v>
      </c>
      <c r="L259" s="55" t="s">
        <v>387</v>
      </c>
      <c r="N259" s="75"/>
    </row>
    <row r="260" spans="1:14" ht="346.5" x14ac:dyDescent="0.25">
      <c r="A260" s="12">
        <v>221</v>
      </c>
      <c r="B260" s="42">
        <v>221</v>
      </c>
      <c r="C260" s="53" t="s">
        <v>388</v>
      </c>
      <c r="D260" s="22" t="s">
        <v>29</v>
      </c>
      <c r="E260" s="22">
        <v>705.3</v>
      </c>
      <c r="F260" s="23">
        <f t="shared" si="6"/>
        <v>1216642.5</v>
      </c>
      <c r="G260" s="23">
        <f>J260*E260</f>
        <v>2495450.142</v>
      </c>
      <c r="H260" s="23">
        <f t="shared" si="7"/>
        <v>3712092.642</v>
      </c>
      <c r="I260" s="58">
        <v>1725</v>
      </c>
      <c r="J260" s="31">
        <v>3538.1400000000003</v>
      </c>
      <c r="K260" s="23">
        <f>I260+J260</f>
        <v>5263.14</v>
      </c>
      <c r="L260" s="63" t="s">
        <v>389</v>
      </c>
      <c r="N260" s="75"/>
    </row>
    <row r="261" spans="1:14" ht="220.5" x14ac:dyDescent="0.25">
      <c r="A261" s="12">
        <v>222</v>
      </c>
      <c r="B261" s="42">
        <v>222</v>
      </c>
      <c r="C261" s="53" t="s">
        <v>390</v>
      </c>
      <c r="D261" s="22" t="s">
        <v>29</v>
      </c>
      <c r="E261" s="22">
        <v>646.79999999999995</v>
      </c>
      <c r="F261" s="23">
        <f t="shared" si="6"/>
        <v>339570</v>
      </c>
      <c r="G261" s="23">
        <f>J261*E261</f>
        <v>301053.06</v>
      </c>
      <c r="H261" s="23">
        <f t="shared" si="7"/>
        <v>640623.06000000006</v>
      </c>
      <c r="I261" s="31">
        <v>525</v>
      </c>
      <c r="J261" s="31">
        <v>465.45</v>
      </c>
      <c r="K261" s="23">
        <f>I261+J261</f>
        <v>990.45</v>
      </c>
      <c r="L261" s="55" t="s">
        <v>391</v>
      </c>
      <c r="N261" s="75"/>
    </row>
    <row r="262" spans="1:14" ht="63" x14ac:dyDescent="0.25">
      <c r="A262" s="12"/>
      <c r="B262" s="42"/>
      <c r="C262" s="17" t="s">
        <v>392</v>
      </c>
      <c r="D262" s="22"/>
      <c r="E262" s="22"/>
      <c r="F262" s="23">
        <f t="shared" si="6"/>
        <v>0</v>
      </c>
      <c r="G262" s="23">
        <f>J262*E262</f>
        <v>0</v>
      </c>
      <c r="H262" s="23">
        <f t="shared" si="7"/>
        <v>0</v>
      </c>
      <c r="I262" s="31">
        <v>0</v>
      </c>
      <c r="J262" s="31">
        <v>0</v>
      </c>
      <c r="K262" s="23">
        <f>I262+J262</f>
        <v>0</v>
      </c>
      <c r="L262" s="55" t="s">
        <v>393</v>
      </c>
      <c r="N262" s="75"/>
    </row>
    <row r="263" spans="1:14" ht="47.25" x14ac:dyDescent="0.25">
      <c r="A263" s="12">
        <v>223</v>
      </c>
      <c r="B263" s="42">
        <v>223</v>
      </c>
      <c r="C263" s="53" t="s">
        <v>394</v>
      </c>
      <c r="D263" s="22" t="s">
        <v>29</v>
      </c>
      <c r="E263" s="22">
        <v>375.3</v>
      </c>
      <c r="F263" s="23">
        <f t="shared" si="6"/>
        <v>197032.5</v>
      </c>
      <c r="G263" s="23">
        <f>J263*E263</f>
        <v>148247.253</v>
      </c>
      <c r="H263" s="23">
        <f t="shared" si="7"/>
        <v>345279.75300000003</v>
      </c>
      <c r="I263" s="31">
        <v>525</v>
      </c>
      <c r="J263" s="31">
        <v>395.01</v>
      </c>
      <c r="K263" s="23">
        <f>I263+J263</f>
        <v>920.01</v>
      </c>
      <c r="L263" s="55" t="s">
        <v>395</v>
      </c>
      <c r="N263" s="75"/>
    </row>
    <row r="264" spans="1:14" ht="94.5" x14ac:dyDescent="0.25">
      <c r="A264" s="12">
        <v>224</v>
      </c>
      <c r="B264" s="42">
        <v>224</v>
      </c>
      <c r="C264" s="53" t="s">
        <v>396</v>
      </c>
      <c r="D264" s="22" t="s">
        <v>17</v>
      </c>
      <c r="E264" s="22">
        <v>210</v>
      </c>
      <c r="F264" s="23">
        <f t="shared" si="6"/>
        <v>126000</v>
      </c>
      <c r="G264" s="23">
        <f>J264*E264</f>
        <v>84262.5</v>
      </c>
      <c r="H264" s="23">
        <f t="shared" si="7"/>
        <v>210262.5</v>
      </c>
      <c r="I264" s="58">
        <v>600</v>
      </c>
      <c r="J264" s="31">
        <v>401.25</v>
      </c>
      <c r="K264" s="23">
        <f>I264+J264</f>
        <v>1001.25</v>
      </c>
      <c r="L264" s="55" t="s">
        <v>397</v>
      </c>
      <c r="N264" s="75"/>
    </row>
    <row r="265" spans="1:14" ht="31.5" x14ac:dyDescent="0.25">
      <c r="A265" s="12">
        <v>225</v>
      </c>
      <c r="B265" s="42">
        <v>225</v>
      </c>
      <c r="C265" s="53" t="s">
        <v>398</v>
      </c>
      <c r="D265" s="22" t="s">
        <v>17</v>
      </c>
      <c r="E265" s="22">
        <v>37.5</v>
      </c>
      <c r="F265" s="23">
        <f t="shared" si="6"/>
        <v>0</v>
      </c>
      <c r="G265" s="23">
        <f>J265*E265</f>
        <v>0</v>
      </c>
      <c r="H265" s="23">
        <f t="shared" si="7"/>
        <v>0</v>
      </c>
      <c r="I265" s="31">
        <v>0</v>
      </c>
      <c r="J265" s="31">
        <v>0</v>
      </c>
      <c r="K265" s="23">
        <f>I265+J265</f>
        <v>0</v>
      </c>
      <c r="L265" s="55" t="s">
        <v>399</v>
      </c>
      <c r="N265" s="75"/>
    </row>
    <row r="266" spans="1:14" ht="330.75" x14ac:dyDescent="0.25">
      <c r="A266" s="12">
        <v>226</v>
      </c>
      <c r="B266" s="42">
        <v>226</v>
      </c>
      <c r="C266" s="53" t="s">
        <v>400</v>
      </c>
      <c r="D266" s="22" t="s">
        <v>401</v>
      </c>
      <c r="E266" s="22">
        <v>375.3</v>
      </c>
      <c r="F266" s="23">
        <f t="shared" si="6"/>
        <v>647392.5</v>
      </c>
      <c r="G266" s="23">
        <f>J266*E266</f>
        <v>736882.78500000003</v>
      </c>
      <c r="H266" s="23">
        <f t="shared" si="7"/>
        <v>1384275.2850000001</v>
      </c>
      <c r="I266" s="58">
        <v>1725</v>
      </c>
      <c r="J266" s="31">
        <v>1963.45</v>
      </c>
      <c r="K266" s="23">
        <f>I266+J266</f>
        <v>3688.45</v>
      </c>
      <c r="L266" s="55" t="s">
        <v>402</v>
      </c>
      <c r="N266" s="75"/>
    </row>
    <row r="267" spans="1:14" ht="126" x14ac:dyDescent="0.25">
      <c r="A267" s="12">
        <v>227</v>
      </c>
      <c r="B267" s="42">
        <v>227</v>
      </c>
      <c r="C267" s="53" t="s">
        <v>403</v>
      </c>
      <c r="D267" s="22" t="s">
        <v>29</v>
      </c>
      <c r="E267" s="22">
        <v>375.3</v>
      </c>
      <c r="F267" s="23">
        <f t="shared" si="6"/>
        <v>309622.5</v>
      </c>
      <c r="G267" s="23">
        <f>J267*E267</f>
        <v>1034045.3250000001</v>
      </c>
      <c r="H267" s="23">
        <f t="shared" si="7"/>
        <v>1343667.8250000002</v>
      </c>
      <c r="I267" s="31">
        <v>825</v>
      </c>
      <c r="J267" s="31">
        <v>2755.25</v>
      </c>
      <c r="K267" s="23">
        <f>I267+J267</f>
        <v>3580.25</v>
      </c>
      <c r="L267" s="55" t="s">
        <v>404</v>
      </c>
      <c r="N267" s="75"/>
    </row>
    <row r="268" spans="1:14" ht="110.25" x14ac:dyDescent="0.25">
      <c r="A268" s="12"/>
      <c r="B268" s="42"/>
      <c r="C268" s="17" t="s">
        <v>405</v>
      </c>
      <c r="D268" s="22"/>
      <c r="E268" s="22"/>
      <c r="F268" s="23">
        <f t="shared" ref="F268:F325" si="8">I268*E268</f>
        <v>0</v>
      </c>
      <c r="G268" s="23">
        <f>J268*E268</f>
        <v>0</v>
      </c>
      <c r="H268" s="23">
        <f t="shared" ref="H268:H325" si="9">F268+G268</f>
        <v>0</v>
      </c>
      <c r="I268" s="31">
        <v>0</v>
      </c>
      <c r="J268" s="31">
        <v>0</v>
      </c>
      <c r="K268" s="23">
        <f>I268+J268</f>
        <v>0</v>
      </c>
      <c r="L268" s="55" t="s">
        <v>406</v>
      </c>
      <c r="N268" s="75"/>
    </row>
    <row r="269" spans="1:14" ht="283.5" x14ac:dyDescent="0.25">
      <c r="A269" s="12">
        <v>228</v>
      </c>
      <c r="B269" s="42">
        <v>228</v>
      </c>
      <c r="C269" s="53" t="s">
        <v>407</v>
      </c>
      <c r="D269" s="22" t="s">
        <v>29</v>
      </c>
      <c r="E269" s="22">
        <v>367.6</v>
      </c>
      <c r="F269" s="23">
        <f t="shared" si="8"/>
        <v>330840</v>
      </c>
      <c r="G269" s="23">
        <f>J269*E269</f>
        <v>376944.39200000005</v>
      </c>
      <c r="H269" s="23">
        <f t="shared" si="9"/>
        <v>707784.39199999999</v>
      </c>
      <c r="I269" s="31">
        <v>900</v>
      </c>
      <c r="J269" s="31">
        <v>1025.42</v>
      </c>
      <c r="K269" s="23">
        <f>I269+J269</f>
        <v>1925.42</v>
      </c>
      <c r="L269" s="55" t="s">
        <v>408</v>
      </c>
      <c r="N269" s="75"/>
    </row>
    <row r="270" spans="1:14" ht="15.75" x14ac:dyDescent="0.25">
      <c r="A270" s="12"/>
      <c r="B270" s="42"/>
      <c r="C270" s="17" t="s">
        <v>409</v>
      </c>
      <c r="D270" s="22"/>
      <c r="E270" s="22"/>
      <c r="F270" s="23">
        <f t="shared" si="8"/>
        <v>0</v>
      </c>
      <c r="G270" s="23">
        <f>J270*E270</f>
        <v>0</v>
      </c>
      <c r="H270" s="23">
        <f t="shared" si="9"/>
        <v>0</v>
      </c>
      <c r="I270" s="31">
        <v>0</v>
      </c>
      <c r="J270" s="31">
        <v>0</v>
      </c>
      <c r="K270" s="23">
        <f>I270+J270</f>
        <v>0</v>
      </c>
      <c r="L270" s="55" t="s">
        <v>410</v>
      </c>
      <c r="N270" s="75"/>
    </row>
    <row r="271" spans="1:14" ht="47.25" x14ac:dyDescent="0.25">
      <c r="A271" s="12">
        <v>229</v>
      </c>
      <c r="B271" s="42">
        <v>229</v>
      </c>
      <c r="C271" s="53" t="s">
        <v>394</v>
      </c>
      <c r="D271" s="22" t="s">
        <v>29</v>
      </c>
      <c r="E271" s="41">
        <v>91.948999999999998</v>
      </c>
      <c r="F271" s="23">
        <f t="shared" si="8"/>
        <v>48273.224999999999</v>
      </c>
      <c r="G271" s="23">
        <f>J271*E271</f>
        <v>37714.72133</v>
      </c>
      <c r="H271" s="23">
        <f t="shared" si="9"/>
        <v>85987.946330000006</v>
      </c>
      <c r="I271" s="31">
        <v>525</v>
      </c>
      <c r="J271" s="31">
        <v>410.17</v>
      </c>
      <c r="K271" s="23">
        <f>I271+J271</f>
        <v>935.17000000000007</v>
      </c>
      <c r="L271" s="55" t="s">
        <v>411</v>
      </c>
      <c r="N271" s="75"/>
    </row>
    <row r="272" spans="1:14" ht="47.25" x14ac:dyDescent="0.25">
      <c r="A272" s="12">
        <v>230</v>
      </c>
      <c r="B272" s="42">
        <v>230</v>
      </c>
      <c r="C272" s="53" t="s">
        <v>412</v>
      </c>
      <c r="D272" s="22" t="s">
        <v>17</v>
      </c>
      <c r="E272" s="22">
        <v>91.948999999999998</v>
      </c>
      <c r="F272" s="23">
        <f t="shared" si="8"/>
        <v>20688.524999999998</v>
      </c>
      <c r="G272" s="23">
        <f>J272*E272</f>
        <v>22956.90683</v>
      </c>
      <c r="H272" s="23">
        <f t="shared" si="9"/>
        <v>43645.431830000001</v>
      </c>
      <c r="I272" s="31">
        <v>225</v>
      </c>
      <c r="J272" s="31">
        <v>249.67</v>
      </c>
      <c r="K272" s="23">
        <f>I272+J272</f>
        <v>474.66999999999996</v>
      </c>
      <c r="L272" s="55" t="s">
        <v>413</v>
      </c>
      <c r="N272" s="75"/>
    </row>
    <row r="273" spans="1:14" ht="63" x14ac:dyDescent="0.25">
      <c r="A273" s="12">
        <v>231</v>
      </c>
      <c r="B273" s="42">
        <v>231</v>
      </c>
      <c r="C273" s="53" t="s">
        <v>414</v>
      </c>
      <c r="D273" s="22" t="s">
        <v>17</v>
      </c>
      <c r="E273" s="29">
        <v>128.72999999999999</v>
      </c>
      <c r="F273" s="23">
        <f t="shared" si="8"/>
        <v>28964.249999999996</v>
      </c>
      <c r="G273" s="23">
        <f>J273*E273</f>
        <v>143481.17069999999</v>
      </c>
      <c r="H273" s="23">
        <f t="shared" si="9"/>
        <v>172445.42069999999</v>
      </c>
      <c r="I273" s="31">
        <v>225</v>
      </c>
      <c r="J273" s="31">
        <v>1114.5899999999999</v>
      </c>
      <c r="K273" s="23">
        <f>I273+J273</f>
        <v>1339.59</v>
      </c>
      <c r="L273" s="55" t="s">
        <v>415</v>
      </c>
      <c r="N273" s="75"/>
    </row>
    <row r="274" spans="1:14" ht="78.75" x14ac:dyDescent="0.25">
      <c r="A274" s="12">
        <v>232</v>
      </c>
      <c r="B274" s="42">
        <v>232</v>
      </c>
      <c r="C274" s="53" t="s">
        <v>416</v>
      </c>
      <c r="D274" s="22" t="s">
        <v>17</v>
      </c>
      <c r="E274" s="22">
        <v>46.89</v>
      </c>
      <c r="F274" s="23">
        <f t="shared" si="8"/>
        <v>3516.75</v>
      </c>
      <c r="G274" s="23">
        <f>J274*E274</f>
        <v>3428.5968000000003</v>
      </c>
      <c r="H274" s="23">
        <f t="shared" si="9"/>
        <v>6945.3468000000003</v>
      </c>
      <c r="I274" s="31">
        <v>75</v>
      </c>
      <c r="J274" s="31">
        <v>73.12</v>
      </c>
      <c r="K274" s="23">
        <f>I274+J274</f>
        <v>148.12</v>
      </c>
      <c r="L274" s="55" t="s">
        <v>417</v>
      </c>
      <c r="N274" s="75"/>
    </row>
    <row r="275" spans="1:14" ht="157.5" x14ac:dyDescent="0.25">
      <c r="A275" s="12">
        <v>233</v>
      </c>
      <c r="B275" s="42">
        <v>233</v>
      </c>
      <c r="C275" s="53" t="s">
        <v>418</v>
      </c>
      <c r="D275" s="22" t="s">
        <v>17</v>
      </c>
      <c r="E275" s="29">
        <v>73.56</v>
      </c>
      <c r="F275" s="23">
        <f t="shared" si="8"/>
        <v>0</v>
      </c>
      <c r="G275" s="23">
        <f>J275*E275</f>
        <v>81989.240399999995</v>
      </c>
      <c r="H275" s="23">
        <f t="shared" si="9"/>
        <v>81989.240399999995</v>
      </c>
      <c r="I275" s="68">
        <v>0</v>
      </c>
      <c r="J275" s="31">
        <v>1114.5899999999999</v>
      </c>
      <c r="K275" s="23">
        <f>I275+J275</f>
        <v>1114.5899999999999</v>
      </c>
      <c r="L275" s="59" t="s">
        <v>419</v>
      </c>
      <c r="N275" s="75"/>
    </row>
    <row r="276" spans="1:14" ht="126" x14ac:dyDescent="0.25">
      <c r="A276" s="12">
        <v>234</v>
      </c>
      <c r="B276" s="42">
        <v>234</v>
      </c>
      <c r="C276" s="53" t="s">
        <v>420</v>
      </c>
      <c r="D276" s="22" t="s">
        <v>29</v>
      </c>
      <c r="E276" s="41">
        <v>91.948999999999998</v>
      </c>
      <c r="F276" s="23">
        <f t="shared" si="8"/>
        <v>48273.224999999999</v>
      </c>
      <c r="G276" s="23">
        <f>J276*E276</f>
        <v>519393.23579000001</v>
      </c>
      <c r="H276" s="23">
        <f t="shared" si="9"/>
        <v>567666.46079000004</v>
      </c>
      <c r="I276" s="31">
        <v>525</v>
      </c>
      <c r="J276" s="31">
        <v>5648.71</v>
      </c>
      <c r="K276" s="23">
        <f>I276+J276</f>
        <v>6173.71</v>
      </c>
      <c r="L276" s="55" t="s">
        <v>421</v>
      </c>
      <c r="N276" s="75"/>
    </row>
    <row r="277" spans="1:14" ht="141.75" x14ac:dyDescent="0.25">
      <c r="A277" s="12"/>
      <c r="B277" s="42"/>
      <c r="C277" s="17" t="s">
        <v>422</v>
      </c>
      <c r="D277" s="22"/>
      <c r="E277" s="22"/>
      <c r="F277" s="23">
        <f t="shared" si="8"/>
        <v>0</v>
      </c>
      <c r="G277" s="23">
        <f>J277*E277</f>
        <v>0</v>
      </c>
      <c r="H277" s="23">
        <f t="shared" si="9"/>
        <v>0</v>
      </c>
      <c r="I277" s="31">
        <v>0</v>
      </c>
      <c r="J277" s="31">
        <v>0</v>
      </c>
      <c r="K277" s="23">
        <f>I277+J277</f>
        <v>0</v>
      </c>
      <c r="L277" s="55" t="s">
        <v>423</v>
      </c>
      <c r="N277" s="75"/>
    </row>
    <row r="278" spans="1:14" ht="236.25" x14ac:dyDescent="0.25">
      <c r="A278" s="12">
        <v>235</v>
      </c>
      <c r="B278" s="42">
        <v>235</v>
      </c>
      <c r="C278" s="53" t="s">
        <v>424</v>
      </c>
      <c r="D278" s="22" t="s">
        <v>29</v>
      </c>
      <c r="E278" s="22">
        <v>90.8</v>
      </c>
      <c r="F278" s="23">
        <f t="shared" si="8"/>
        <v>88530</v>
      </c>
      <c r="G278" s="23">
        <f>J278*E278</f>
        <v>174557.552</v>
      </c>
      <c r="H278" s="23">
        <f t="shared" si="9"/>
        <v>263087.55200000003</v>
      </c>
      <c r="I278" s="31">
        <v>975</v>
      </c>
      <c r="J278" s="31">
        <v>1922.44</v>
      </c>
      <c r="K278" s="23">
        <f>I278+J278</f>
        <v>2897.44</v>
      </c>
      <c r="L278" s="55" t="s">
        <v>425</v>
      </c>
      <c r="N278" s="75"/>
    </row>
    <row r="279" spans="1:14" ht="252" x14ac:dyDescent="0.25">
      <c r="A279" s="12"/>
      <c r="B279" s="42"/>
      <c r="C279" s="17" t="s">
        <v>426</v>
      </c>
      <c r="D279" s="22" t="s">
        <v>17</v>
      </c>
      <c r="E279" s="29">
        <v>614.07000000000005</v>
      </c>
      <c r="F279" s="23">
        <f t="shared" si="8"/>
        <v>230276.25000000003</v>
      </c>
      <c r="G279" s="23">
        <f>J279*E279</f>
        <v>1366127.6697000002</v>
      </c>
      <c r="H279" s="23">
        <f t="shared" si="9"/>
        <v>1596403.9197000002</v>
      </c>
      <c r="I279" s="31">
        <v>375</v>
      </c>
      <c r="J279" s="31">
        <v>2224.71</v>
      </c>
      <c r="K279" s="23">
        <f>I279+J279</f>
        <v>2599.71</v>
      </c>
      <c r="L279" s="59" t="s">
        <v>427</v>
      </c>
      <c r="N279" s="75"/>
    </row>
    <row r="280" spans="1:14" ht="252" x14ac:dyDescent="0.25">
      <c r="A280" s="12">
        <v>236</v>
      </c>
      <c r="B280" s="42">
        <v>236</v>
      </c>
      <c r="C280" s="53" t="s">
        <v>428</v>
      </c>
      <c r="D280" s="22" t="s">
        <v>22</v>
      </c>
      <c r="E280" s="22">
        <v>39</v>
      </c>
      <c r="F280" s="23">
        <f t="shared" si="8"/>
        <v>497250</v>
      </c>
      <c r="G280" s="23">
        <f>J280*E280</f>
        <v>613778.88</v>
      </c>
      <c r="H280" s="23">
        <f t="shared" si="9"/>
        <v>1111028.8799999999</v>
      </c>
      <c r="I280" s="31">
        <v>12750</v>
      </c>
      <c r="J280" s="31">
        <v>15737.92</v>
      </c>
      <c r="K280" s="23">
        <f>I280+J280</f>
        <v>28487.919999999998</v>
      </c>
      <c r="L280" s="19" t="s">
        <v>429</v>
      </c>
      <c r="N280" s="75"/>
    </row>
    <row r="281" spans="1:14" ht="47.25" x14ac:dyDescent="0.25">
      <c r="A281" s="12">
        <v>237</v>
      </c>
      <c r="B281" s="42">
        <v>237</v>
      </c>
      <c r="C281" s="53" t="s">
        <v>430</v>
      </c>
      <c r="D281" s="22" t="s">
        <v>22</v>
      </c>
      <c r="E281" s="22">
        <v>57</v>
      </c>
      <c r="F281" s="23">
        <f t="shared" si="8"/>
        <v>94050</v>
      </c>
      <c r="G281" s="23">
        <f>J281*E281</f>
        <v>38220.78</v>
      </c>
      <c r="H281" s="23">
        <f t="shared" si="9"/>
        <v>132270.78</v>
      </c>
      <c r="I281" s="31">
        <v>1650</v>
      </c>
      <c r="J281" s="31">
        <v>670.54</v>
      </c>
      <c r="K281" s="23">
        <f>I281+J281</f>
        <v>2320.54</v>
      </c>
      <c r="L281" s="19" t="s">
        <v>431</v>
      </c>
      <c r="N281" s="75"/>
    </row>
    <row r="282" spans="1:14" ht="31.5" x14ac:dyDescent="0.25">
      <c r="A282" s="12"/>
      <c r="B282" s="42"/>
      <c r="C282" s="17" t="s">
        <v>432</v>
      </c>
      <c r="D282" s="22"/>
      <c r="E282" s="22"/>
      <c r="F282" s="23">
        <f t="shared" si="8"/>
        <v>0</v>
      </c>
      <c r="G282" s="23">
        <f>J282*E282</f>
        <v>0</v>
      </c>
      <c r="H282" s="23">
        <f t="shared" si="9"/>
        <v>0</v>
      </c>
      <c r="I282" s="31">
        <v>0</v>
      </c>
      <c r="J282" s="31">
        <v>0</v>
      </c>
      <c r="K282" s="23">
        <f>I282+J282</f>
        <v>0</v>
      </c>
      <c r="L282" s="19"/>
      <c r="N282" s="75"/>
    </row>
    <row r="283" spans="1:14" ht="63" x14ac:dyDescent="0.25">
      <c r="A283" s="12">
        <v>238</v>
      </c>
      <c r="B283" s="42">
        <v>238</v>
      </c>
      <c r="C283" s="53" t="s">
        <v>433</v>
      </c>
      <c r="D283" s="22" t="s">
        <v>401</v>
      </c>
      <c r="E283" s="29">
        <v>283.29000000000002</v>
      </c>
      <c r="F283" s="23">
        <f t="shared" si="8"/>
        <v>148727.25</v>
      </c>
      <c r="G283" s="23">
        <f>J283*E283</f>
        <v>71992.487699999998</v>
      </c>
      <c r="H283" s="23">
        <f t="shared" si="9"/>
        <v>220719.7377</v>
      </c>
      <c r="I283" s="31">
        <v>525</v>
      </c>
      <c r="J283" s="31">
        <v>254.13</v>
      </c>
      <c r="K283" s="23">
        <f>I283+J283</f>
        <v>779.13</v>
      </c>
      <c r="L283" s="19" t="s">
        <v>434</v>
      </c>
      <c r="N283" s="75"/>
    </row>
    <row r="284" spans="1:14" ht="47.25" x14ac:dyDescent="0.25">
      <c r="A284" s="12">
        <v>239</v>
      </c>
      <c r="B284" s="42">
        <v>239</v>
      </c>
      <c r="C284" s="53" t="s">
        <v>435</v>
      </c>
      <c r="D284" s="22" t="s">
        <v>17</v>
      </c>
      <c r="E284" s="22">
        <v>85</v>
      </c>
      <c r="F284" s="23">
        <f t="shared" si="8"/>
        <v>51000</v>
      </c>
      <c r="G284" s="23">
        <f>J284*E284</f>
        <v>34106.25</v>
      </c>
      <c r="H284" s="23">
        <f t="shared" si="9"/>
        <v>85106.25</v>
      </c>
      <c r="I284" s="31">
        <v>600</v>
      </c>
      <c r="J284" s="31">
        <v>401.25</v>
      </c>
      <c r="K284" s="23">
        <f>I284+J284</f>
        <v>1001.25</v>
      </c>
      <c r="L284" s="19" t="s">
        <v>436</v>
      </c>
      <c r="N284" s="75"/>
    </row>
    <row r="285" spans="1:14" ht="47.25" x14ac:dyDescent="0.25">
      <c r="A285" s="12">
        <v>240</v>
      </c>
      <c r="B285" s="42">
        <v>240</v>
      </c>
      <c r="C285" s="53" t="s">
        <v>437</v>
      </c>
      <c r="D285" s="22" t="s">
        <v>17</v>
      </c>
      <c r="E285" s="29">
        <v>283.29000000000002</v>
      </c>
      <c r="F285" s="23">
        <f t="shared" si="8"/>
        <v>21246.75</v>
      </c>
      <c r="G285" s="23">
        <f>J285*E285</f>
        <v>13640.413500000001</v>
      </c>
      <c r="H285" s="23">
        <f t="shared" si="9"/>
        <v>34887.163500000002</v>
      </c>
      <c r="I285" s="31">
        <v>75</v>
      </c>
      <c r="J285" s="31">
        <v>48.15</v>
      </c>
      <c r="K285" s="23">
        <f>I285+J285</f>
        <v>123.15</v>
      </c>
      <c r="L285" s="19" t="s">
        <v>438</v>
      </c>
      <c r="N285" s="75"/>
    </row>
    <row r="286" spans="1:14" ht="299.25" x14ac:dyDescent="0.25">
      <c r="A286" s="12">
        <v>241</v>
      </c>
      <c r="B286" s="42">
        <v>241</v>
      </c>
      <c r="C286" s="66" t="s">
        <v>439</v>
      </c>
      <c r="D286" s="51" t="s">
        <v>29</v>
      </c>
      <c r="E286" s="69">
        <v>283.28500000000003</v>
      </c>
      <c r="F286" s="23">
        <f t="shared" si="8"/>
        <v>488666.62500000006</v>
      </c>
      <c r="G286" s="23">
        <f>J286*E286</f>
        <v>298063.97845000005</v>
      </c>
      <c r="H286" s="23">
        <f t="shared" si="9"/>
        <v>786730.60345000005</v>
      </c>
      <c r="I286" s="58">
        <v>1725</v>
      </c>
      <c r="J286" s="31">
        <v>1052.17</v>
      </c>
      <c r="K286" s="23">
        <f>I286+J286</f>
        <v>2777.17</v>
      </c>
      <c r="L286" s="70" t="s">
        <v>440</v>
      </c>
      <c r="N286" s="75"/>
    </row>
    <row r="287" spans="1:14" ht="126" x14ac:dyDescent="0.25">
      <c r="A287" s="12">
        <v>242</v>
      </c>
      <c r="B287" s="42">
        <v>242</v>
      </c>
      <c r="C287" s="66" t="s">
        <v>441</v>
      </c>
      <c r="D287" s="22" t="s">
        <v>401</v>
      </c>
      <c r="E287" s="29">
        <v>283.29000000000002</v>
      </c>
      <c r="F287" s="23">
        <f t="shared" si="8"/>
        <v>148727.25</v>
      </c>
      <c r="G287" s="23">
        <f>J287*E287</f>
        <v>88411.9761</v>
      </c>
      <c r="H287" s="23">
        <f t="shared" si="9"/>
        <v>237139.2261</v>
      </c>
      <c r="I287" s="31">
        <v>525</v>
      </c>
      <c r="J287" s="31">
        <v>312.08999999999997</v>
      </c>
      <c r="K287" s="23">
        <f>I287+J287</f>
        <v>837.08999999999992</v>
      </c>
      <c r="L287" s="43" t="s">
        <v>442</v>
      </c>
      <c r="N287" s="75"/>
    </row>
    <row r="288" spans="1:14" ht="15.75" x14ac:dyDescent="0.25">
      <c r="A288" s="12"/>
      <c r="B288" s="42"/>
      <c r="C288" s="50" t="s">
        <v>443</v>
      </c>
      <c r="D288" s="22"/>
      <c r="E288" s="29"/>
      <c r="F288" s="23">
        <f t="shared" si="8"/>
        <v>0</v>
      </c>
      <c r="G288" s="23">
        <f>J288*E288</f>
        <v>0</v>
      </c>
      <c r="H288" s="23">
        <f t="shared" si="9"/>
        <v>0</v>
      </c>
      <c r="I288" s="31">
        <v>0</v>
      </c>
      <c r="J288" s="31">
        <v>0</v>
      </c>
      <c r="K288" s="23">
        <f>I288+J288</f>
        <v>0</v>
      </c>
      <c r="L288" s="43"/>
      <c r="N288" s="75"/>
    </row>
    <row r="289" spans="1:14" ht="126" x14ac:dyDescent="0.25">
      <c r="A289" s="12">
        <v>243</v>
      </c>
      <c r="B289" s="42">
        <v>243</v>
      </c>
      <c r="C289" s="66" t="s">
        <v>444</v>
      </c>
      <c r="D289" s="22" t="s">
        <v>17</v>
      </c>
      <c r="E289" s="29">
        <v>152.6</v>
      </c>
      <c r="F289" s="23">
        <f t="shared" si="8"/>
        <v>91560</v>
      </c>
      <c r="G289" s="23">
        <f>J289*E289</f>
        <v>65312.799999999996</v>
      </c>
      <c r="H289" s="23">
        <f t="shared" si="9"/>
        <v>156872.79999999999</v>
      </c>
      <c r="I289" s="31">
        <v>600</v>
      </c>
      <c r="J289" s="31">
        <v>428</v>
      </c>
      <c r="K289" s="23">
        <f>I289+J289</f>
        <v>1028</v>
      </c>
      <c r="L289" s="43" t="s">
        <v>445</v>
      </c>
      <c r="N289" s="75"/>
    </row>
    <row r="290" spans="1:14" ht="15.75" x14ac:dyDescent="0.25">
      <c r="A290" s="12">
        <v>244</v>
      </c>
      <c r="B290" s="42">
        <v>244</v>
      </c>
      <c r="C290" s="66" t="s">
        <v>446</v>
      </c>
      <c r="D290" s="22" t="s">
        <v>17</v>
      </c>
      <c r="E290" s="29">
        <v>46.9</v>
      </c>
      <c r="F290" s="23">
        <f t="shared" si="8"/>
        <v>3517.5</v>
      </c>
      <c r="G290" s="23">
        <f>J290*E290</f>
        <v>2258.2349999999997</v>
      </c>
      <c r="H290" s="23">
        <f t="shared" si="9"/>
        <v>5775.7349999999997</v>
      </c>
      <c r="I290" s="31">
        <v>75</v>
      </c>
      <c r="J290" s="31">
        <v>48.15</v>
      </c>
      <c r="K290" s="23">
        <f>I290+J290</f>
        <v>123.15</v>
      </c>
      <c r="L290" s="43" t="s">
        <v>447</v>
      </c>
      <c r="N290" s="75"/>
    </row>
    <row r="291" spans="1:14" ht="126" x14ac:dyDescent="0.25">
      <c r="A291" s="12">
        <v>245</v>
      </c>
      <c r="B291" s="42">
        <v>245</v>
      </c>
      <c r="C291" s="53" t="s">
        <v>448</v>
      </c>
      <c r="D291" s="22" t="s">
        <v>17</v>
      </c>
      <c r="E291" s="22">
        <v>717.2</v>
      </c>
      <c r="F291" s="23">
        <f t="shared" si="8"/>
        <v>1237170</v>
      </c>
      <c r="G291" s="23">
        <f>J291*E291</f>
        <v>480272.98000000004</v>
      </c>
      <c r="H291" s="23">
        <f t="shared" si="9"/>
        <v>1717442.98</v>
      </c>
      <c r="I291" s="58">
        <v>1725</v>
      </c>
      <c r="J291" s="31">
        <v>669.65</v>
      </c>
      <c r="K291" s="23">
        <f>I291+J291</f>
        <v>2394.65</v>
      </c>
      <c r="L291" s="59" t="s">
        <v>449</v>
      </c>
      <c r="N291" s="75"/>
    </row>
    <row r="292" spans="1:14" ht="63" x14ac:dyDescent="0.25">
      <c r="A292" s="12">
        <v>246</v>
      </c>
      <c r="B292" s="42">
        <v>246</v>
      </c>
      <c r="C292" s="53" t="s">
        <v>450</v>
      </c>
      <c r="D292" s="22" t="s">
        <v>17</v>
      </c>
      <c r="E292" s="22">
        <v>717.2</v>
      </c>
      <c r="F292" s="23">
        <f t="shared" si="8"/>
        <v>376530</v>
      </c>
      <c r="G292" s="23">
        <f>J292*E292</f>
        <v>3237168.264</v>
      </c>
      <c r="H292" s="23">
        <f t="shared" si="9"/>
        <v>3613698.264</v>
      </c>
      <c r="I292" s="31">
        <v>525</v>
      </c>
      <c r="J292" s="31">
        <v>4513.62</v>
      </c>
      <c r="K292" s="23">
        <f>I292+J292</f>
        <v>5038.62</v>
      </c>
      <c r="L292" s="59" t="s">
        <v>451</v>
      </c>
      <c r="N292" s="75"/>
    </row>
    <row r="293" spans="1:14" ht="15.75" x14ac:dyDescent="0.25">
      <c r="A293" s="12"/>
      <c r="B293" s="42"/>
      <c r="C293" s="17" t="s">
        <v>452</v>
      </c>
      <c r="D293" s="22"/>
      <c r="E293" s="22"/>
      <c r="F293" s="23">
        <f t="shared" si="8"/>
        <v>0</v>
      </c>
      <c r="G293" s="23">
        <f>J293*E293</f>
        <v>0</v>
      </c>
      <c r="H293" s="23">
        <f t="shared" si="9"/>
        <v>0</v>
      </c>
      <c r="I293" s="31">
        <v>0</v>
      </c>
      <c r="J293" s="31">
        <v>0</v>
      </c>
      <c r="K293" s="23">
        <f>I293+J293</f>
        <v>0</v>
      </c>
      <c r="L293" s="55"/>
      <c r="N293" s="75"/>
    </row>
    <row r="294" spans="1:14" ht="78.75" x14ac:dyDescent="0.25">
      <c r="A294" s="12">
        <v>247</v>
      </c>
      <c r="B294" s="42">
        <v>247</v>
      </c>
      <c r="C294" s="53" t="s">
        <v>453</v>
      </c>
      <c r="D294" s="22" t="s">
        <v>29</v>
      </c>
      <c r="E294" s="29">
        <v>92.39</v>
      </c>
      <c r="F294" s="23">
        <f t="shared" si="8"/>
        <v>90080.25</v>
      </c>
      <c r="G294" s="23">
        <f>J294*E294</f>
        <v>173000.27499999999</v>
      </c>
      <c r="H294" s="23">
        <f t="shared" si="9"/>
        <v>263080.52500000002</v>
      </c>
      <c r="I294" s="31">
        <v>975</v>
      </c>
      <c r="J294" s="31">
        <v>1872.5</v>
      </c>
      <c r="K294" s="23">
        <f>I294+J294</f>
        <v>2847.5</v>
      </c>
      <c r="L294" s="55" t="s">
        <v>454</v>
      </c>
      <c r="N294" s="75"/>
    </row>
    <row r="295" spans="1:14" ht="141.75" x14ac:dyDescent="0.25">
      <c r="A295" s="12">
        <v>248</v>
      </c>
      <c r="B295" s="42">
        <v>248</v>
      </c>
      <c r="C295" s="53" t="s">
        <v>455</v>
      </c>
      <c r="D295" s="22" t="s">
        <v>17</v>
      </c>
      <c r="E295" s="69">
        <v>31.87</v>
      </c>
      <c r="F295" s="23">
        <f t="shared" si="8"/>
        <v>31073.25</v>
      </c>
      <c r="G295" s="23">
        <f>J295*E295</f>
        <v>30491.941200000001</v>
      </c>
      <c r="H295" s="23">
        <f t="shared" si="9"/>
        <v>61565.191200000001</v>
      </c>
      <c r="I295" s="31">
        <v>975</v>
      </c>
      <c r="J295" s="31">
        <v>956.76</v>
      </c>
      <c r="K295" s="23">
        <f>I295+J295</f>
        <v>1931.76</v>
      </c>
      <c r="L295" s="59" t="s">
        <v>456</v>
      </c>
      <c r="N295" s="75"/>
    </row>
    <row r="296" spans="1:14" ht="15.75" x14ac:dyDescent="0.25">
      <c r="A296" s="12"/>
      <c r="B296" s="20"/>
      <c r="C296" s="17" t="s">
        <v>457</v>
      </c>
      <c r="D296" s="22"/>
      <c r="E296" s="41"/>
      <c r="F296" s="23">
        <f t="shared" si="8"/>
        <v>0</v>
      </c>
      <c r="G296" s="23">
        <f>J296*E296</f>
        <v>0</v>
      </c>
      <c r="H296" s="23">
        <f t="shared" si="9"/>
        <v>0</v>
      </c>
      <c r="I296" s="31">
        <v>0</v>
      </c>
      <c r="J296" s="31">
        <v>0</v>
      </c>
      <c r="K296" s="23">
        <f>I296+J296</f>
        <v>0</v>
      </c>
      <c r="L296" s="55"/>
      <c r="N296" s="75"/>
    </row>
    <row r="297" spans="1:14" ht="409.5" x14ac:dyDescent="0.25">
      <c r="A297" s="12">
        <v>249</v>
      </c>
      <c r="B297" s="20">
        <v>249</v>
      </c>
      <c r="C297" s="53" t="s">
        <v>457</v>
      </c>
      <c r="D297" s="22" t="s">
        <v>34</v>
      </c>
      <c r="E297" s="29">
        <v>645.64</v>
      </c>
      <c r="F297" s="23">
        <f t="shared" si="8"/>
        <v>188849.69999999998</v>
      </c>
      <c r="G297" s="23">
        <f>J297*E297</f>
        <v>107079.394</v>
      </c>
      <c r="H297" s="23">
        <f t="shared" si="9"/>
        <v>295929.09399999998</v>
      </c>
      <c r="I297" s="31">
        <v>292.5</v>
      </c>
      <c r="J297" s="31">
        <v>165.85</v>
      </c>
      <c r="K297" s="23">
        <f>I297+J297</f>
        <v>458.35</v>
      </c>
      <c r="L297" s="55" t="s">
        <v>458</v>
      </c>
      <c r="N297" s="75"/>
    </row>
    <row r="298" spans="1:14" ht="63" x14ac:dyDescent="0.25">
      <c r="A298" s="12">
        <v>250</v>
      </c>
      <c r="B298" s="20">
        <v>250</v>
      </c>
      <c r="C298" s="53" t="s">
        <v>459</v>
      </c>
      <c r="D298" s="22" t="s">
        <v>34</v>
      </c>
      <c r="E298" s="29">
        <v>102.73</v>
      </c>
      <c r="F298" s="23">
        <f t="shared" si="8"/>
        <v>12327.6</v>
      </c>
      <c r="G298" s="23">
        <f>J298*E298</f>
        <v>8519.3989000000001</v>
      </c>
      <c r="H298" s="23">
        <f t="shared" si="9"/>
        <v>20846.998899999999</v>
      </c>
      <c r="I298" s="31">
        <v>120</v>
      </c>
      <c r="J298" s="31">
        <v>82.93</v>
      </c>
      <c r="K298" s="23">
        <f>I298+J298</f>
        <v>202.93</v>
      </c>
      <c r="L298" s="55" t="s">
        <v>460</v>
      </c>
      <c r="N298" s="75"/>
    </row>
    <row r="299" spans="1:14" ht="15.75" x14ac:dyDescent="0.25">
      <c r="A299" s="12">
        <v>251</v>
      </c>
      <c r="B299" s="20">
        <v>251</v>
      </c>
      <c r="C299" s="53" t="s">
        <v>461</v>
      </c>
      <c r="D299" s="22" t="s">
        <v>17</v>
      </c>
      <c r="E299" s="47">
        <f>7*4</f>
        <v>28</v>
      </c>
      <c r="F299" s="23">
        <f t="shared" si="8"/>
        <v>14700</v>
      </c>
      <c r="G299" s="23">
        <f>J299*E299</f>
        <v>624.4</v>
      </c>
      <c r="H299" s="23">
        <f t="shared" si="9"/>
        <v>15324.4</v>
      </c>
      <c r="I299" s="31">
        <v>525</v>
      </c>
      <c r="J299" s="31">
        <v>22.3</v>
      </c>
      <c r="K299" s="23">
        <f>I299+J299</f>
        <v>547.29999999999995</v>
      </c>
      <c r="L299" s="55"/>
      <c r="N299" s="75"/>
    </row>
    <row r="300" spans="1:14" ht="15.75" x14ac:dyDescent="0.25">
      <c r="A300" s="12">
        <v>252</v>
      </c>
      <c r="B300" s="20">
        <v>252</v>
      </c>
      <c r="C300" s="53" t="s">
        <v>462</v>
      </c>
      <c r="D300" s="22" t="s">
        <v>17</v>
      </c>
      <c r="E300" s="47">
        <v>28</v>
      </c>
      <c r="F300" s="23">
        <f t="shared" si="8"/>
        <v>20160</v>
      </c>
      <c r="G300" s="23">
        <f>J300*E300</f>
        <v>1198.3999999999999</v>
      </c>
      <c r="H300" s="23">
        <f t="shared" si="9"/>
        <v>21358.400000000001</v>
      </c>
      <c r="I300" s="31">
        <v>720</v>
      </c>
      <c r="J300" s="31">
        <v>42.8</v>
      </c>
      <c r="K300" s="23">
        <f>I300+J300</f>
        <v>762.8</v>
      </c>
      <c r="L300" s="55"/>
      <c r="N300" s="75"/>
    </row>
    <row r="301" spans="1:14" ht="63" x14ac:dyDescent="0.25">
      <c r="A301" s="12">
        <v>253</v>
      </c>
      <c r="B301" s="20">
        <v>253</v>
      </c>
      <c r="C301" s="53" t="s">
        <v>463</v>
      </c>
      <c r="D301" s="22" t="s">
        <v>17</v>
      </c>
      <c r="E301" s="29">
        <v>33.33</v>
      </c>
      <c r="F301" s="23">
        <f t="shared" si="8"/>
        <v>47495.25</v>
      </c>
      <c r="G301" s="23">
        <f>J301*E301</f>
        <v>16048.394999999999</v>
      </c>
      <c r="H301" s="23">
        <f t="shared" si="9"/>
        <v>63543.644999999997</v>
      </c>
      <c r="I301" s="31">
        <v>1425</v>
      </c>
      <c r="J301" s="31">
        <v>481.5</v>
      </c>
      <c r="K301" s="23">
        <f>I301+J301</f>
        <v>1906.5</v>
      </c>
      <c r="L301" s="59" t="s">
        <v>464</v>
      </c>
      <c r="N301" s="75"/>
    </row>
    <row r="302" spans="1:14" ht="283.5" x14ac:dyDescent="0.25">
      <c r="A302" s="12">
        <v>254</v>
      </c>
      <c r="B302" s="20">
        <v>254</v>
      </c>
      <c r="C302" s="53" t="s">
        <v>465</v>
      </c>
      <c r="D302" s="22" t="s">
        <v>17</v>
      </c>
      <c r="E302" s="29">
        <v>5.66</v>
      </c>
      <c r="F302" s="23">
        <f t="shared" si="8"/>
        <v>12735</v>
      </c>
      <c r="G302" s="23">
        <f>J302*E302</f>
        <v>7131.2038000000002</v>
      </c>
      <c r="H302" s="23">
        <f t="shared" si="9"/>
        <v>19866.203799999999</v>
      </c>
      <c r="I302" s="31">
        <v>2250</v>
      </c>
      <c r="J302" s="31">
        <v>1259.93</v>
      </c>
      <c r="K302" s="23">
        <f>I302+J302</f>
        <v>3509.9300000000003</v>
      </c>
      <c r="L302" s="59" t="s">
        <v>466</v>
      </c>
      <c r="N302" s="75"/>
    </row>
    <row r="303" spans="1:14" ht="15.75" x14ac:dyDescent="0.25">
      <c r="A303" s="12"/>
      <c r="B303" s="20"/>
      <c r="C303" s="17" t="s">
        <v>467</v>
      </c>
      <c r="D303" s="22"/>
      <c r="E303" s="47"/>
      <c r="F303" s="23">
        <f t="shared" si="8"/>
        <v>0</v>
      </c>
      <c r="G303" s="23">
        <f>J303*E303</f>
        <v>0</v>
      </c>
      <c r="H303" s="23">
        <f t="shared" si="9"/>
        <v>0</v>
      </c>
      <c r="I303" s="31">
        <v>0</v>
      </c>
      <c r="J303" s="31">
        <v>0</v>
      </c>
      <c r="K303" s="23">
        <f>I303+J303</f>
        <v>0</v>
      </c>
      <c r="L303" s="55"/>
      <c r="N303" s="75"/>
    </row>
    <row r="304" spans="1:14" ht="78.75" x14ac:dyDescent="0.25">
      <c r="A304" s="12">
        <v>255</v>
      </c>
      <c r="B304" s="20">
        <v>255</v>
      </c>
      <c r="C304" s="53" t="s">
        <v>468</v>
      </c>
      <c r="D304" s="22" t="s">
        <v>29</v>
      </c>
      <c r="E304" s="22">
        <v>3363.6</v>
      </c>
      <c r="F304" s="23">
        <f t="shared" si="8"/>
        <v>3279510</v>
      </c>
      <c r="G304" s="23">
        <f>J304*E304</f>
        <v>1049745.9239999999</v>
      </c>
      <c r="H304" s="23">
        <f t="shared" si="9"/>
        <v>4329255.9239999996</v>
      </c>
      <c r="I304" s="31">
        <v>975</v>
      </c>
      <c r="J304" s="31">
        <v>312.08999999999997</v>
      </c>
      <c r="K304" s="23">
        <f>I304+J304</f>
        <v>1287.0899999999999</v>
      </c>
      <c r="L304" s="55" t="s">
        <v>469</v>
      </c>
      <c r="N304" s="75"/>
    </row>
    <row r="305" spans="1:14" ht="78.75" x14ac:dyDescent="0.25">
      <c r="A305" s="12">
        <v>256</v>
      </c>
      <c r="B305" s="20">
        <v>256</v>
      </c>
      <c r="C305" s="53" t="s">
        <v>470</v>
      </c>
      <c r="D305" s="22" t="s">
        <v>29</v>
      </c>
      <c r="E305" s="29">
        <v>1026.04</v>
      </c>
      <c r="F305" s="23">
        <f t="shared" si="8"/>
        <v>1000389</v>
      </c>
      <c r="G305" s="23">
        <f>J305*E305</f>
        <v>594682.52359999996</v>
      </c>
      <c r="H305" s="23">
        <f t="shared" si="9"/>
        <v>1595071.5236</v>
      </c>
      <c r="I305" s="31">
        <v>975</v>
      </c>
      <c r="J305" s="31">
        <v>579.59</v>
      </c>
      <c r="K305" s="23">
        <f>I305+J305</f>
        <v>1554.5900000000001</v>
      </c>
      <c r="L305" s="55" t="s">
        <v>471</v>
      </c>
      <c r="N305" s="75"/>
    </row>
    <row r="306" spans="1:14" ht="78.75" x14ac:dyDescent="0.25">
      <c r="A306" s="12">
        <v>257</v>
      </c>
      <c r="B306" s="20">
        <v>257</v>
      </c>
      <c r="C306" s="53" t="s">
        <v>472</v>
      </c>
      <c r="D306" s="22" t="s">
        <v>29</v>
      </c>
      <c r="E306" s="22">
        <v>292.60000000000002</v>
      </c>
      <c r="F306" s="23">
        <f t="shared" si="8"/>
        <v>285285</v>
      </c>
      <c r="G306" s="23">
        <f>J306*E306</f>
        <v>1056651.75</v>
      </c>
      <c r="H306" s="23">
        <f t="shared" si="9"/>
        <v>1341936.75</v>
      </c>
      <c r="I306" s="31">
        <v>975</v>
      </c>
      <c r="J306" s="31">
        <v>3611.25</v>
      </c>
      <c r="K306" s="23">
        <f>I306+J306</f>
        <v>4586.25</v>
      </c>
      <c r="L306" s="55" t="s">
        <v>473</v>
      </c>
      <c r="N306" s="75"/>
    </row>
    <row r="307" spans="1:14" ht="15.75" x14ac:dyDescent="0.25">
      <c r="A307" s="12">
        <v>0</v>
      </c>
      <c r="B307" s="42"/>
      <c r="C307" s="17" t="s">
        <v>474</v>
      </c>
      <c r="D307" s="22"/>
      <c r="E307" s="22"/>
      <c r="F307" s="23">
        <f t="shared" si="8"/>
        <v>0</v>
      </c>
      <c r="G307" s="23">
        <f>J307*E307</f>
        <v>0</v>
      </c>
      <c r="H307" s="23">
        <f t="shared" si="9"/>
        <v>0</v>
      </c>
      <c r="I307" s="31">
        <v>0</v>
      </c>
      <c r="J307" s="31">
        <v>0</v>
      </c>
      <c r="K307" s="23">
        <f>I307+J307</f>
        <v>0</v>
      </c>
      <c r="L307" s="55"/>
      <c r="N307" s="75"/>
    </row>
    <row r="308" spans="1:14" ht="409.5" x14ac:dyDescent="0.25">
      <c r="A308" s="12">
        <v>258</v>
      </c>
      <c r="B308" s="42">
        <v>258</v>
      </c>
      <c r="C308" s="53" t="s">
        <v>474</v>
      </c>
      <c r="D308" s="22" t="s">
        <v>34</v>
      </c>
      <c r="E308" s="22">
        <v>825.1</v>
      </c>
      <c r="F308" s="23">
        <f t="shared" si="8"/>
        <v>241341.75</v>
      </c>
      <c r="G308" s="23">
        <f>J308*E308</f>
        <v>136842.83499999999</v>
      </c>
      <c r="H308" s="23">
        <f t="shared" si="9"/>
        <v>378184.58499999996</v>
      </c>
      <c r="I308" s="31">
        <v>292.5</v>
      </c>
      <c r="J308" s="31">
        <v>165.85</v>
      </c>
      <c r="K308" s="23">
        <f>I308+J308</f>
        <v>458.35</v>
      </c>
      <c r="L308" s="55" t="s">
        <v>475</v>
      </c>
      <c r="N308" s="75"/>
    </row>
    <row r="309" spans="1:14" ht="15.75" x14ac:dyDescent="0.25">
      <c r="A309" s="12">
        <v>259</v>
      </c>
      <c r="B309" s="42">
        <v>259</v>
      </c>
      <c r="C309" s="66" t="s">
        <v>461</v>
      </c>
      <c r="D309" s="51" t="s">
        <v>17</v>
      </c>
      <c r="E309" s="51">
        <v>22.3</v>
      </c>
      <c r="F309" s="23">
        <f t="shared" si="8"/>
        <v>11707.5</v>
      </c>
      <c r="G309" s="23">
        <f>J309*E309</f>
        <v>497.29</v>
      </c>
      <c r="H309" s="23">
        <f t="shared" si="9"/>
        <v>12204.79</v>
      </c>
      <c r="I309" s="31">
        <v>525</v>
      </c>
      <c r="J309" s="31">
        <v>22.3</v>
      </c>
      <c r="K309" s="23">
        <f>I309+J309</f>
        <v>547.29999999999995</v>
      </c>
      <c r="L309" s="55"/>
      <c r="N309" s="75"/>
    </row>
    <row r="310" spans="1:14" ht="15.75" x14ac:dyDescent="0.25">
      <c r="A310" s="12">
        <v>260</v>
      </c>
      <c r="B310" s="42">
        <v>260</v>
      </c>
      <c r="C310" s="66" t="s">
        <v>462</v>
      </c>
      <c r="D310" s="51" t="s">
        <v>17</v>
      </c>
      <c r="E310" s="51">
        <v>22.3</v>
      </c>
      <c r="F310" s="23">
        <f t="shared" si="8"/>
        <v>16056</v>
      </c>
      <c r="G310" s="23">
        <f>J310*E310</f>
        <v>954.43999999999994</v>
      </c>
      <c r="H310" s="23">
        <f t="shared" si="9"/>
        <v>17010.439999999999</v>
      </c>
      <c r="I310" s="31">
        <v>720</v>
      </c>
      <c r="J310" s="31">
        <v>42.8</v>
      </c>
      <c r="K310" s="23">
        <f>I310+J310</f>
        <v>762.8</v>
      </c>
      <c r="L310" s="55"/>
      <c r="N310" s="75"/>
    </row>
    <row r="311" spans="1:14" ht="31.5" x14ac:dyDescent="0.25">
      <c r="A311" s="12"/>
      <c r="B311" s="42"/>
      <c r="C311" s="17" t="s">
        <v>476</v>
      </c>
      <c r="D311" s="22"/>
      <c r="E311" s="22"/>
      <c r="F311" s="23">
        <f t="shared" si="8"/>
        <v>0</v>
      </c>
      <c r="G311" s="23">
        <f>J311*E311</f>
        <v>0</v>
      </c>
      <c r="H311" s="23">
        <f t="shared" si="9"/>
        <v>0</v>
      </c>
      <c r="I311" s="31">
        <v>0</v>
      </c>
      <c r="J311" s="31">
        <v>0</v>
      </c>
      <c r="K311" s="23">
        <f>I311+J311</f>
        <v>0</v>
      </c>
      <c r="L311" s="55"/>
      <c r="N311" s="75"/>
    </row>
    <row r="312" spans="1:14" ht="362.25" x14ac:dyDescent="0.25">
      <c r="A312" s="12">
        <v>261</v>
      </c>
      <c r="B312" s="42">
        <v>261</v>
      </c>
      <c r="C312" s="53" t="s">
        <v>477</v>
      </c>
      <c r="D312" s="22" t="s">
        <v>109</v>
      </c>
      <c r="E312" s="22">
        <v>29.693000000000001</v>
      </c>
      <c r="F312" s="23">
        <f t="shared" si="8"/>
        <v>8417965.5</v>
      </c>
      <c r="G312" s="23">
        <f>J312*E312</f>
        <v>2515244.7396200001</v>
      </c>
      <c r="H312" s="23">
        <f t="shared" si="9"/>
        <v>10933210.23962</v>
      </c>
      <c r="I312" s="31">
        <v>283500</v>
      </c>
      <c r="J312" s="31">
        <v>84708.34</v>
      </c>
      <c r="K312" s="23">
        <f>I312+J312</f>
        <v>368208.33999999997</v>
      </c>
      <c r="L312" s="55" t="s">
        <v>478</v>
      </c>
      <c r="N312" s="75"/>
    </row>
    <row r="313" spans="1:14" ht="47.25" x14ac:dyDescent="0.25">
      <c r="A313" s="12">
        <v>262</v>
      </c>
      <c r="B313" s="42">
        <v>262</v>
      </c>
      <c r="C313" s="53" t="s">
        <v>461</v>
      </c>
      <c r="D313" s="22" t="s">
        <v>17</v>
      </c>
      <c r="E313" s="22">
        <v>1656.2</v>
      </c>
      <c r="F313" s="23">
        <f t="shared" si="8"/>
        <v>869505</v>
      </c>
      <c r="G313" s="23">
        <f>J313*E313</f>
        <v>36933.26</v>
      </c>
      <c r="H313" s="23">
        <f t="shared" si="9"/>
        <v>906438.26</v>
      </c>
      <c r="I313" s="31">
        <v>525</v>
      </c>
      <c r="J313" s="31">
        <v>22.3</v>
      </c>
      <c r="K313" s="23">
        <f>I313+J313</f>
        <v>547.29999999999995</v>
      </c>
      <c r="L313" s="55" t="s">
        <v>479</v>
      </c>
      <c r="N313" s="75"/>
    </row>
    <row r="314" spans="1:14" ht="15.75" x14ac:dyDescent="0.25">
      <c r="A314" s="12">
        <v>263</v>
      </c>
      <c r="B314" s="42">
        <v>263</v>
      </c>
      <c r="C314" s="53" t="s">
        <v>462</v>
      </c>
      <c r="D314" s="22" t="s">
        <v>17</v>
      </c>
      <c r="E314" s="22">
        <v>1656.2</v>
      </c>
      <c r="F314" s="23">
        <f t="shared" si="8"/>
        <v>1192464</v>
      </c>
      <c r="G314" s="23">
        <f>J314*E314</f>
        <v>70885.36</v>
      </c>
      <c r="H314" s="23">
        <f t="shared" si="9"/>
        <v>1263349.3600000001</v>
      </c>
      <c r="I314" s="31">
        <v>720</v>
      </c>
      <c r="J314" s="31">
        <v>42.8</v>
      </c>
      <c r="K314" s="23">
        <f>I314+J314</f>
        <v>762.8</v>
      </c>
      <c r="L314" s="55"/>
      <c r="N314" s="75"/>
    </row>
    <row r="315" spans="1:14" ht="15.75" x14ac:dyDescent="0.25">
      <c r="A315" s="12"/>
      <c r="B315" s="20"/>
      <c r="C315" s="17" t="s">
        <v>480</v>
      </c>
      <c r="D315" s="22"/>
      <c r="E315" s="22"/>
      <c r="F315" s="23">
        <f t="shared" si="8"/>
        <v>0</v>
      </c>
      <c r="G315" s="23">
        <f>J315*E315</f>
        <v>0</v>
      </c>
      <c r="H315" s="23">
        <f t="shared" si="9"/>
        <v>0</v>
      </c>
      <c r="I315" s="31">
        <v>0</v>
      </c>
      <c r="J315" s="31">
        <v>0</v>
      </c>
      <c r="K315" s="23">
        <f>I315+J315</f>
        <v>0</v>
      </c>
      <c r="L315" s="43"/>
      <c r="N315" s="75"/>
    </row>
    <row r="316" spans="1:14" ht="63" x14ac:dyDescent="0.25">
      <c r="A316" s="12">
        <v>264</v>
      </c>
      <c r="B316" s="20">
        <v>264</v>
      </c>
      <c r="C316" s="53" t="s">
        <v>481</v>
      </c>
      <c r="D316" s="22" t="s">
        <v>109</v>
      </c>
      <c r="E316" s="41">
        <v>6.3310000000000004</v>
      </c>
      <c r="F316" s="23">
        <f t="shared" si="8"/>
        <v>436839</v>
      </c>
      <c r="G316" s="23">
        <f>J316*E316</f>
        <v>705642.75054000004</v>
      </c>
      <c r="H316" s="23">
        <f t="shared" si="9"/>
        <v>1142481.7505399999</v>
      </c>
      <c r="I316" s="31">
        <v>69000</v>
      </c>
      <c r="J316" s="31">
        <v>111458.34</v>
      </c>
      <c r="K316" s="23">
        <f>I316+J316</f>
        <v>180458.34</v>
      </c>
      <c r="L316" s="43" t="s">
        <v>482</v>
      </c>
      <c r="N316" s="75"/>
    </row>
    <row r="317" spans="1:14" ht="110.25" x14ac:dyDescent="0.25">
      <c r="A317" s="12">
        <v>265</v>
      </c>
      <c r="B317" s="20">
        <v>265</v>
      </c>
      <c r="C317" s="53" t="s">
        <v>483</v>
      </c>
      <c r="D317" s="22" t="s">
        <v>109</v>
      </c>
      <c r="E317" s="41">
        <v>1.1819999999999999</v>
      </c>
      <c r="F317" s="23">
        <f t="shared" si="8"/>
        <v>514170</v>
      </c>
      <c r="G317" s="23">
        <f>J317*E317</f>
        <v>223437.40787999998</v>
      </c>
      <c r="H317" s="23">
        <f t="shared" si="9"/>
        <v>737607.40787999996</v>
      </c>
      <c r="I317" s="31">
        <v>435000</v>
      </c>
      <c r="J317" s="31">
        <v>189033.34</v>
      </c>
      <c r="K317" s="23">
        <f>I317+J317</f>
        <v>624033.34</v>
      </c>
      <c r="L317" s="55" t="s">
        <v>484</v>
      </c>
      <c r="N317" s="75"/>
    </row>
    <row r="318" spans="1:14" ht="15.75" x14ac:dyDescent="0.25">
      <c r="A318" s="12">
        <v>266</v>
      </c>
      <c r="B318" s="71">
        <v>266</v>
      </c>
      <c r="C318" s="66" t="s">
        <v>461</v>
      </c>
      <c r="D318" s="51" t="s">
        <v>17</v>
      </c>
      <c r="E318" s="72">
        <v>20.3</v>
      </c>
      <c r="F318" s="23">
        <f t="shared" si="8"/>
        <v>10657.5</v>
      </c>
      <c r="G318" s="23">
        <f>J318*E318</f>
        <v>452.69000000000005</v>
      </c>
      <c r="H318" s="23">
        <f t="shared" si="9"/>
        <v>11110.19</v>
      </c>
      <c r="I318" s="31">
        <v>525</v>
      </c>
      <c r="J318" s="31">
        <v>22.3</v>
      </c>
      <c r="K318" s="23">
        <f>I318+J318</f>
        <v>547.29999999999995</v>
      </c>
      <c r="L318" s="73"/>
      <c r="N318" s="75"/>
    </row>
    <row r="319" spans="1:14" ht="15.75" x14ac:dyDescent="0.25">
      <c r="A319" s="12">
        <v>267</v>
      </c>
      <c r="B319" s="20">
        <v>267</v>
      </c>
      <c r="C319" s="66" t="s">
        <v>462</v>
      </c>
      <c r="D319" s="51" t="s">
        <v>17</v>
      </c>
      <c r="E319" s="72">
        <v>20.3</v>
      </c>
      <c r="F319" s="23">
        <f t="shared" si="8"/>
        <v>14616</v>
      </c>
      <c r="G319" s="23">
        <f>J319*E319</f>
        <v>868.83999999999992</v>
      </c>
      <c r="H319" s="23">
        <f t="shared" si="9"/>
        <v>15484.84</v>
      </c>
      <c r="I319" s="31">
        <v>720</v>
      </c>
      <c r="J319" s="31">
        <v>42.8</v>
      </c>
      <c r="K319" s="23">
        <f>I319+J319</f>
        <v>762.8</v>
      </c>
      <c r="L319" s="74"/>
      <c r="N319" s="75"/>
    </row>
    <row r="320" spans="1:14" ht="15.75" x14ac:dyDescent="0.25">
      <c r="A320" s="12"/>
      <c r="B320" s="46"/>
      <c r="C320" s="50" t="s">
        <v>485</v>
      </c>
      <c r="D320" s="51"/>
      <c r="E320" s="51"/>
      <c r="F320" s="23">
        <f t="shared" si="8"/>
        <v>0</v>
      </c>
      <c r="G320" s="23">
        <f>J320*E320</f>
        <v>0</v>
      </c>
      <c r="H320" s="23">
        <f t="shared" si="9"/>
        <v>0</v>
      </c>
      <c r="I320" s="31">
        <v>0</v>
      </c>
      <c r="J320" s="31">
        <v>0</v>
      </c>
      <c r="K320" s="23">
        <f>I320+J320</f>
        <v>0</v>
      </c>
      <c r="L320" s="74"/>
      <c r="N320" s="75"/>
    </row>
    <row r="321" spans="1:14" ht="15.75" x14ac:dyDescent="0.25">
      <c r="A321" s="12">
        <v>268</v>
      </c>
      <c r="B321" s="20">
        <v>268</v>
      </c>
      <c r="C321" s="66" t="s">
        <v>486</v>
      </c>
      <c r="D321" s="51" t="s">
        <v>109</v>
      </c>
      <c r="E321" s="69">
        <v>724.14</v>
      </c>
      <c r="F321" s="23">
        <f t="shared" si="8"/>
        <v>7060365</v>
      </c>
      <c r="G321" s="23">
        <f>J321*E321</f>
        <v>0</v>
      </c>
      <c r="H321" s="23">
        <f t="shared" si="9"/>
        <v>7060365</v>
      </c>
      <c r="I321" s="31">
        <v>9750</v>
      </c>
      <c r="J321" s="31">
        <v>0</v>
      </c>
      <c r="K321" s="23">
        <f>I321+J321</f>
        <v>9750</v>
      </c>
      <c r="L321" s="74"/>
      <c r="N321" s="75"/>
    </row>
    <row r="322" spans="1:14" ht="31.5" x14ac:dyDescent="0.25">
      <c r="A322" s="12">
        <v>269</v>
      </c>
      <c r="B322" s="20">
        <v>269</v>
      </c>
      <c r="C322" s="66" t="s">
        <v>487</v>
      </c>
      <c r="D322" s="51" t="s">
        <v>109</v>
      </c>
      <c r="E322" s="69">
        <v>724.14</v>
      </c>
      <c r="F322" s="23">
        <f t="shared" si="8"/>
        <v>1629315</v>
      </c>
      <c r="G322" s="23">
        <f>J322*E322</f>
        <v>0</v>
      </c>
      <c r="H322" s="23">
        <f t="shared" si="9"/>
        <v>1629315</v>
      </c>
      <c r="I322" s="31">
        <v>2250</v>
      </c>
      <c r="J322" s="31">
        <v>0</v>
      </c>
      <c r="K322" s="23">
        <f>I322+J322</f>
        <v>2250</v>
      </c>
      <c r="L322" s="74"/>
      <c r="N322" s="75"/>
    </row>
    <row r="323" spans="1:14" ht="15.75" x14ac:dyDescent="0.25">
      <c r="A323" s="12">
        <v>270</v>
      </c>
      <c r="B323" s="20">
        <v>270</v>
      </c>
      <c r="C323" s="66" t="s">
        <v>488</v>
      </c>
      <c r="D323" s="51" t="s">
        <v>109</v>
      </c>
      <c r="E323" s="69">
        <v>724.14</v>
      </c>
      <c r="F323" s="23">
        <f t="shared" si="8"/>
        <v>2715525</v>
      </c>
      <c r="G323" s="23">
        <f>J323*E323</f>
        <v>0</v>
      </c>
      <c r="H323" s="23">
        <f t="shared" si="9"/>
        <v>2715525</v>
      </c>
      <c r="I323" s="31">
        <v>3750</v>
      </c>
      <c r="J323" s="31">
        <v>0</v>
      </c>
      <c r="K323" s="23">
        <f>I323+J323</f>
        <v>3750</v>
      </c>
      <c r="L323" s="74"/>
      <c r="N323" s="75"/>
    </row>
    <row r="324" spans="1:14" ht="31.5" x14ac:dyDescent="0.25">
      <c r="A324" s="12">
        <v>271</v>
      </c>
      <c r="B324" s="20">
        <v>271</v>
      </c>
      <c r="C324" s="66" t="s">
        <v>489</v>
      </c>
      <c r="D324" s="51" t="s">
        <v>109</v>
      </c>
      <c r="E324" s="69">
        <v>481.13</v>
      </c>
      <c r="F324" s="23">
        <f t="shared" si="8"/>
        <v>324762.75</v>
      </c>
      <c r="G324" s="23">
        <f>J324*E324</f>
        <v>0</v>
      </c>
      <c r="H324" s="23">
        <f t="shared" si="9"/>
        <v>324762.75</v>
      </c>
      <c r="I324" s="31">
        <v>675</v>
      </c>
      <c r="J324" s="31">
        <v>0</v>
      </c>
      <c r="K324" s="23">
        <f>I324+J324</f>
        <v>675</v>
      </c>
      <c r="L324" s="74"/>
      <c r="N324" s="75"/>
    </row>
    <row r="325" spans="1:14" ht="47.25" x14ac:dyDescent="0.25">
      <c r="A325" s="12">
        <v>272</v>
      </c>
      <c r="B325" s="20">
        <v>272</v>
      </c>
      <c r="C325" s="66" t="s">
        <v>490</v>
      </c>
      <c r="D325" s="51" t="s">
        <v>109</v>
      </c>
      <c r="E325" s="69">
        <v>481.13</v>
      </c>
      <c r="F325" s="23">
        <f t="shared" si="8"/>
        <v>2129000.25</v>
      </c>
      <c r="G325" s="23">
        <f>J325*E325</f>
        <v>0</v>
      </c>
      <c r="H325" s="23">
        <f t="shared" si="9"/>
        <v>2129000.25</v>
      </c>
      <c r="I325" s="31">
        <v>4425</v>
      </c>
      <c r="J325" s="31">
        <v>0</v>
      </c>
      <c r="K325" s="23">
        <f>I325+J325</f>
        <v>4425</v>
      </c>
      <c r="L325" s="74"/>
      <c r="N325" s="75"/>
    </row>
    <row r="326" spans="1:14" x14ac:dyDescent="0.25">
      <c r="H326" s="80">
        <f>SUM(H11:H325)</f>
        <v>258873951.94162995</v>
      </c>
    </row>
  </sheetData>
  <mergeCells count="10">
    <mergeCell ref="H6:H7"/>
    <mergeCell ref="I6:J6"/>
    <mergeCell ref="K6:K7"/>
    <mergeCell ref="L6:L7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 Артем</dc:creator>
  <cp:lastModifiedBy>Мишагин Артем</cp:lastModifiedBy>
  <dcterms:created xsi:type="dcterms:W3CDTF">2025-09-05T07:45:15Z</dcterms:created>
  <dcterms:modified xsi:type="dcterms:W3CDTF">2025-09-05T12:33:03Z</dcterms:modified>
</cp:coreProperties>
</file>