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.mishagin\Desktop\АО Коломенский завод\новый\"/>
    </mc:Choice>
  </mc:AlternateContent>
  <xr:revisionPtr revIDLastSave="0" documentId="8_{006CB7DB-A0F7-47EE-8A15-BF94ED3906FA}" xr6:coauthVersionLast="47" xr6:coauthVersionMax="47" xr10:uidLastSave="{00000000-0000-0000-0000-000000000000}"/>
  <bookViews>
    <workbookView xWindow="-120" yWindow="-120" windowWidth="29040" windowHeight="15840" xr2:uid="{833F4807-0850-4CF1-8F4E-E8F7E2FEC18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8" i="1" l="1"/>
  <c r="G207" i="1"/>
  <c r="F207" i="1"/>
  <c r="G206" i="1"/>
  <c r="F206" i="1"/>
  <c r="G205" i="1"/>
  <c r="F205" i="1"/>
  <c r="H205" i="1" s="1"/>
  <c r="G204" i="1"/>
  <c r="F204" i="1"/>
  <c r="G203" i="1"/>
  <c r="F203" i="1"/>
  <c r="H202" i="1"/>
  <c r="G202" i="1"/>
  <c r="F202" i="1"/>
  <c r="G201" i="1"/>
  <c r="F201" i="1"/>
  <c r="H201" i="1" s="1"/>
  <c r="G200" i="1"/>
  <c r="F200" i="1"/>
  <c r="G199" i="1"/>
  <c r="F199" i="1"/>
  <c r="G198" i="1"/>
  <c r="F198" i="1"/>
  <c r="H198" i="1" s="1"/>
  <c r="G197" i="1"/>
  <c r="F197" i="1"/>
  <c r="H197" i="1" s="1"/>
  <c r="H196" i="1"/>
  <c r="G196" i="1"/>
  <c r="F196" i="1"/>
  <c r="G195" i="1"/>
  <c r="H195" i="1" s="1"/>
  <c r="F195" i="1"/>
  <c r="G194" i="1"/>
  <c r="F194" i="1"/>
  <c r="H194" i="1" s="1"/>
  <c r="G193" i="1"/>
  <c r="F193" i="1"/>
  <c r="G192" i="1"/>
  <c r="F192" i="1"/>
  <c r="H192" i="1" s="1"/>
  <c r="G191" i="1"/>
  <c r="F191" i="1"/>
  <c r="G190" i="1"/>
  <c r="F190" i="1"/>
  <c r="H190" i="1" s="1"/>
  <c r="G189" i="1"/>
  <c r="F189" i="1"/>
  <c r="G188" i="1"/>
  <c r="F188" i="1"/>
  <c r="H188" i="1" s="1"/>
  <c r="G187" i="1"/>
  <c r="H187" i="1" s="1"/>
  <c r="F187" i="1"/>
  <c r="G186" i="1"/>
  <c r="F186" i="1"/>
  <c r="H186" i="1" s="1"/>
  <c r="G185" i="1"/>
  <c r="F185" i="1"/>
  <c r="H185" i="1" s="1"/>
  <c r="G184" i="1"/>
  <c r="F184" i="1"/>
  <c r="H184" i="1" s="1"/>
  <c r="G183" i="1"/>
  <c r="F183" i="1"/>
  <c r="G182" i="1"/>
  <c r="F182" i="1"/>
  <c r="G181" i="1"/>
  <c r="F181" i="1"/>
  <c r="H181" i="1" s="1"/>
  <c r="G180" i="1"/>
  <c r="F180" i="1"/>
  <c r="H180" i="1" s="1"/>
  <c r="G179" i="1"/>
  <c r="F179" i="1"/>
  <c r="H178" i="1"/>
  <c r="G178" i="1"/>
  <c r="F178" i="1"/>
  <c r="G177" i="1"/>
  <c r="F177" i="1"/>
  <c r="H177" i="1" s="1"/>
  <c r="G176" i="1"/>
  <c r="F176" i="1"/>
  <c r="H176" i="1" s="1"/>
  <c r="G175" i="1"/>
  <c r="F175" i="1"/>
  <c r="G174" i="1"/>
  <c r="F174" i="1"/>
  <c r="H174" i="1" s="1"/>
  <c r="G173" i="1"/>
  <c r="F173" i="1"/>
  <c r="H173" i="1" s="1"/>
  <c r="G172" i="1"/>
  <c r="F172" i="1"/>
  <c r="H172" i="1" s="1"/>
  <c r="G171" i="1"/>
  <c r="H171" i="1" s="1"/>
  <c r="F171" i="1"/>
  <c r="G170" i="1"/>
  <c r="F170" i="1"/>
  <c r="H170" i="1" s="1"/>
  <c r="G169" i="1"/>
  <c r="F169" i="1"/>
  <c r="H169" i="1" s="1"/>
  <c r="G168" i="1"/>
  <c r="F168" i="1"/>
  <c r="G167" i="1"/>
  <c r="F167" i="1"/>
  <c r="H167" i="1" s="1"/>
  <c r="G166" i="1"/>
  <c r="F166" i="1"/>
  <c r="H166" i="1" s="1"/>
  <c r="G165" i="1"/>
  <c r="F165" i="1"/>
  <c r="H165" i="1" s="1"/>
  <c r="H164" i="1"/>
  <c r="G164" i="1"/>
  <c r="F164" i="1"/>
  <c r="G163" i="1"/>
  <c r="H163" i="1" s="1"/>
  <c r="F163" i="1"/>
  <c r="H162" i="1"/>
  <c r="G162" i="1"/>
  <c r="F162" i="1"/>
  <c r="G161" i="1"/>
  <c r="F161" i="1"/>
  <c r="G160" i="1"/>
  <c r="F160" i="1"/>
  <c r="H160" i="1" s="1"/>
  <c r="G159" i="1"/>
  <c r="F159" i="1"/>
  <c r="G158" i="1"/>
  <c r="F158" i="1"/>
  <c r="H158" i="1" s="1"/>
  <c r="G157" i="1"/>
  <c r="F157" i="1"/>
  <c r="G156" i="1"/>
  <c r="F156" i="1"/>
  <c r="H156" i="1" s="1"/>
  <c r="G155" i="1"/>
  <c r="H155" i="1" s="1"/>
  <c r="F155" i="1"/>
  <c r="G154" i="1"/>
  <c r="F154" i="1"/>
  <c r="H154" i="1" s="1"/>
  <c r="G153" i="1"/>
  <c r="F153" i="1"/>
  <c r="H153" i="1" s="1"/>
  <c r="G152" i="1"/>
  <c r="F152" i="1"/>
  <c r="H152" i="1" s="1"/>
  <c r="G151" i="1"/>
  <c r="F151" i="1"/>
  <c r="G150" i="1"/>
  <c r="F150" i="1"/>
  <c r="G149" i="1"/>
  <c r="F149" i="1"/>
  <c r="H149" i="1" s="1"/>
  <c r="G148" i="1"/>
  <c r="F148" i="1"/>
  <c r="H148" i="1" s="1"/>
  <c r="G147" i="1"/>
  <c r="F147" i="1"/>
  <c r="H146" i="1"/>
  <c r="G146" i="1"/>
  <c r="F146" i="1"/>
  <c r="G145" i="1"/>
  <c r="F145" i="1"/>
  <c r="H145" i="1" s="1"/>
  <c r="G144" i="1"/>
  <c r="F144" i="1"/>
  <c r="H144" i="1" s="1"/>
  <c r="G143" i="1"/>
  <c r="H143" i="1" s="1"/>
  <c r="F143" i="1"/>
  <c r="G142" i="1"/>
  <c r="F142" i="1"/>
  <c r="H142" i="1" s="1"/>
  <c r="G141" i="1"/>
  <c r="F141" i="1"/>
  <c r="H141" i="1" s="1"/>
  <c r="G140" i="1"/>
  <c r="F140" i="1"/>
  <c r="H140" i="1" s="1"/>
  <c r="G139" i="1"/>
  <c r="H139" i="1" s="1"/>
  <c r="F139" i="1"/>
  <c r="G138" i="1"/>
  <c r="F138" i="1"/>
  <c r="H138" i="1" s="1"/>
  <c r="G137" i="1"/>
  <c r="F137" i="1"/>
  <c r="H137" i="1" s="1"/>
  <c r="G136" i="1"/>
  <c r="F136" i="1"/>
  <c r="G135" i="1"/>
  <c r="F135" i="1"/>
  <c r="G134" i="1"/>
  <c r="F134" i="1"/>
  <c r="H134" i="1" s="1"/>
  <c r="G133" i="1"/>
  <c r="F133" i="1"/>
  <c r="H133" i="1" s="1"/>
  <c r="G132" i="1"/>
  <c r="F132" i="1"/>
  <c r="G131" i="1"/>
  <c r="F131" i="1"/>
  <c r="G130" i="1"/>
  <c r="H130" i="1" s="1"/>
  <c r="F130" i="1"/>
  <c r="G129" i="1"/>
  <c r="F129" i="1"/>
  <c r="H129" i="1" s="1"/>
  <c r="G128" i="1"/>
  <c r="F128" i="1"/>
  <c r="G127" i="1"/>
  <c r="H127" i="1" s="1"/>
  <c r="F127" i="1"/>
  <c r="G126" i="1"/>
  <c r="F126" i="1"/>
  <c r="G125" i="1"/>
  <c r="F125" i="1"/>
  <c r="H125" i="1" s="1"/>
  <c r="G124" i="1"/>
  <c r="F124" i="1"/>
  <c r="G123" i="1"/>
  <c r="H123" i="1" s="1"/>
  <c r="F123" i="1"/>
  <c r="H122" i="1"/>
  <c r="G122" i="1"/>
  <c r="F122" i="1"/>
  <c r="G121" i="1"/>
  <c r="F121" i="1"/>
  <c r="G120" i="1"/>
  <c r="F120" i="1"/>
  <c r="H120" i="1" s="1"/>
  <c r="G119" i="1"/>
  <c r="F119" i="1"/>
  <c r="G118" i="1"/>
  <c r="F118" i="1"/>
  <c r="H118" i="1" s="1"/>
  <c r="G117" i="1"/>
  <c r="F117" i="1"/>
  <c r="G116" i="1"/>
  <c r="F116" i="1"/>
  <c r="H116" i="1" s="1"/>
  <c r="G115" i="1"/>
  <c r="F115" i="1"/>
  <c r="G114" i="1"/>
  <c r="F114" i="1"/>
  <c r="H114" i="1" s="1"/>
  <c r="G113" i="1"/>
  <c r="F113" i="1"/>
  <c r="H113" i="1" s="1"/>
  <c r="G112" i="1"/>
  <c r="F112" i="1"/>
  <c r="G111" i="1"/>
  <c r="F111" i="1"/>
  <c r="G110" i="1"/>
  <c r="F110" i="1"/>
  <c r="H110" i="1" s="1"/>
  <c r="G109" i="1"/>
  <c r="F109" i="1"/>
  <c r="H109" i="1" s="1"/>
  <c r="G108" i="1"/>
  <c r="H108" i="1" s="1"/>
  <c r="F108" i="1"/>
  <c r="G107" i="1"/>
  <c r="H107" i="1" s="1"/>
  <c r="F107" i="1"/>
  <c r="G106" i="1"/>
  <c r="F106" i="1"/>
  <c r="H106" i="1" s="1"/>
  <c r="G105" i="1"/>
  <c r="F105" i="1"/>
  <c r="G104" i="1"/>
  <c r="F104" i="1"/>
  <c r="H104" i="1" s="1"/>
  <c r="G103" i="1"/>
  <c r="F103" i="1"/>
  <c r="H103" i="1" s="1"/>
  <c r="G102" i="1"/>
  <c r="F102" i="1"/>
  <c r="G101" i="1"/>
  <c r="F101" i="1"/>
  <c r="H101" i="1" s="1"/>
  <c r="G100" i="1"/>
  <c r="F100" i="1"/>
  <c r="H100" i="1" s="1"/>
  <c r="G99" i="1"/>
  <c r="F99" i="1"/>
  <c r="H99" i="1" s="1"/>
  <c r="H98" i="1"/>
  <c r="G98" i="1"/>
  <c r="F98" i="1"/>
  <c r="G97" i="1"/>
  <c r="F97" i="1"/>
  <c r="G96" i="1"/>
  <c r="F96" i="1"/>
  <c r="G95" i="1"/>
  <c r="F95" i="1"/>
  <c r="H95" i="1" s="1"/>
  <c r="G94" i="1"/>
  <c r="F94" i="1"/>
  <c r="H94" i="1" s="1"/>
  <c r="G93" i="1"/>
  <c r="F93" i="1"/>
  <c r="H93" i="1" s="1"/>
  <c r="G92" i="1"/>
  <c r="F92" i="1"/>
  <c r="H92" i="1" s="1"/>
  <c r="G91" i="1"/>
  <c r="F91" i="1"/>
  <c r="G90" i="1"/>
  <c r="H90" i="1" s="1"/>
  <c r="F90" i="1"/>
  <c r="G89" i="1"/>
  <c r="F89" i="1"/>
  <c r="G88" i="1"/>
  <c r="F88" i="1"/>
  <c r="H88" i="1" s="1"/>
  <c r="G87" i="1"/>
  <c r="F87" i="1"/>
  <c r="H87" i="1" s="1"/>
  <c r="G86" i="1"/>
  <c r="F86" i="1"/>
  <c r="G85" i="1"/>
  <c r="E85" i="1"/>
  <c r="F85" i="1" s="1"/>
  <c r="G84" i="1"/>
  <c r="F84" i="1"/>
  <c r="H84" i="1" s="1"/>
  <c r="G83" i="1"/>
  <c r="F83" i="1"/>
  <c r="H83" i="1" s="1"/>
  <c r="G82" i="1"/>
  <c r="F82" i="1"/>
  <c r="G81" i="1"/>
  <c r="F81" i="1"/>
  <c r="G80" i="1"/>
  <c r="F80" i="1"/>
  <c r="H80" i="1" s="1"/>
  <c r="G79" i="1"/>
  <c r="F79" i="1"/>
  <c r="H79" i="1" s="1"/>
  <c r="G78" i="1"/>
  <c r="F78" i="1"/>
  <c r="G77" i="1"/>
  <c r="H77" i="1" s="1"/>
  <c r="F77" i="1"/>
  <c r="G76" i="1"/>
  <c r="F76" i="1"/>
  <c r="G75" i="1"/>
  <c r="F75" i="1"/>
  <c r="H75" i="1" s="1"/>
  <c r="G74" i="1"/>
  <c r="F74" i="1"/>
  <c r="H74" i="1" s="1"/>
  <c r="G73" i="1"/>
  <c r="F73" i="1"/>
  <c r="G72" i="1"/>
  <c r="F72" i="1"/>
  <c r="G71" i="1"/>
  <c r="F71" i="1"/>
  <c r="H71" i="1" s="1"/>
  <c r="G70" i="1"/>
  <c r="F70" i="1"/>
  <c r="H70" i="1" s="1"/>
  <c r="G69" i="1"/>
  <c r="F69" i="1"/>
  <c r="H69" i="1" s="1"/>
  <c r="G68" i="1"/>
  <c r="F68" i="1"/>
  <c r="H68" i="1" s="1"/>
  <c r="G67" i="1"/>
  <c r="F67" i="1"/>
  <c r="G66" i="1"/>
  <c r="F66" i="1"/>
  <c r="G65" i="1"/>
  <c r="F65" i="1"/>
  <c r="H65" i="1" s="1"/>
  <c r="G64" i="1"/>
  <c r="F64" i="1"/>
  <c r="H64" i="1" s="1"/>
  <c r="G63" i="1"/>
  <c r="F63" i="1"/>
  <c r="G62" i="1"/>
  <c r="H62" i="1" s="1"/>
  <c r="F62" i="1"/>
  <c r="G61" i="1"/>
  <c r="F61" i="1"/>
  <c r="G60" i="1"/>
  <c r="F60" i="1"/>
  <c r="H60" i="1" s="1"/>
  <c r="G59" i="1"/>
  <c r="H59" i="1" s="1"/>
  <c r="F59" i="1"/>
  <c r="H58" i="1"/>
  <c r="G58" i="1"/>
  <c r="F58" i="1"/>
  <c r="G57" i="1"/>
  <c r="F57" i="1"/>
  <c r="G56" i="1"/>
  <c r="F56" i="1"/>
  <c r="G55" i="1"/>
  <c r="F55" i="1"/>
  <c r="H55" i="1" s="1"/>
  <c r="G54" i="1"/>
  <c r="F54" i="1"/>
  <c r="G53" i="1"/>
  <c r="F53" i="1"/>
  <c r="G52" i="1"/>
  <c r="F52" i="1"/>
  <c r="H52" i="1" s="1"/>
  <c r="G51" i="1"/>
  <c r="F51" i="1"/>
  <c r="H51" i="1" s="1"/>
  <c r="G50" i="1"/>
  <c r="F50" i="1"/>
  <c r="H50" i="1" s="1"/>
  <c r="G49" i="1"/>
  <c r="F49" i="1"/>
  <c r="G48" i="1"/>
  <c r="F48" i="1"/>
  <c r="H47" i="1"/>
  <c r="G47" i="1"/>
  <c r="F47" i="1"/>
  <c r="G46" i="1"/>
  <c r="F46" i="1"/>
  <c r="G45" i="1"/>
  <c r="F45" i="1"/>
  <c r="G44" i="1"/>
  <c r="F44" i="1"/>
  <c r="H44" i="1" s="1"/>
  <c r="G43" i="1"/>
  <c r="F43" i="1"/>
  <c r="H42" i="1"/>
  <c r="G42" i="1"/>
  <c r="F42" i="1"/>
  <c r="G41" i="1"/>
  <c r="F41" i="1"/>
  <c r="G40" i="1"/>
  <c r="F40" i="1"/>
  <c r="G39" i="1"/>
  <c r="F39" i="1"/>
  <c r="H39" i="1" s="1"/>
  <c r="G38" i="1"/>
  <c r="F38" i="1"/>
  <c r="G37" i="1"/>
  <c r="F37" i="1"/>
  <c r="G36" i="1"/>
  <c r="F36" i="1"/>
  <c r="G35" i="1"/>
  <c r="F35" i="1"/>
  <c r="H35" i="1" s="1"/>
  <c r="G34" i="1"/>
  <c r="F34" i="1"/>
  <c r="H34" i="1" s="1"/>
  <c r="G33" i="1"/>
  <c r="F33" i="1"/>
  <c r="H33" i="1" s="1"/>
  <c r="G32" i="1"/>
  <c r="F32" i="1"/>
  <c r="G31" i="1"/>
  <c r="F31" i="1"/>
  <c r="G30" i="1"/>
  <c r="H30" i="1" s="1"/>
  <c r="F30" i="1"/>
  <c r="G29" i="1"/>
  <c r="F29" i="1"/>
  <c r="H29" i="1" s="1"/>
  <c r="G28" i="1"/>
  <c r="F28" i="1"/>
  <c r="G27" i="1"/>
  <c r="F27" i="1"/>
  <c r="H26" i="1"/>
  <c r="G26" i="1"/>
  <c r="F26" i="1"/>
  <c r="G25" i="1"/>
  <c r="F25" i="1"/>
  <c r="G24" i="1"/>
  <c r="F24" i="1"/>
  <c r="H24" i="1" s="1"/>
  <c r="G23" i="1"/>
  <c r="H23" i="1" s="1"/>
  <c r="F23" i="1"/>
  <c r="G22" i="1"/>
  <c r="F22" i="1"/>
  <c r="H22" i="1" s="1"/>
  <c r="G21" i="1"/>
  <c r="F21" i="1"/>
  <c r="G20" i="1"/>
  <c r="F20" i="1"/>
  <c r="G19" i="1"/>
  <c r="F19" i="1"/>
  <c r="H19" i="1" s="1"/>
  <c r="G18" i="1"/>
  <c r="F18" i="1"/>
  <c r="H18" i="1" s="1"/>
  <c r="G17" i="1"/>
  <c r="F17" i="1"/>
  <c r="H17" i="1" s="1"/>
  <c r="G16" i="1"/>
  <c r="F16" i="1"/>
  <c r="G15" i="1"/>
  <c r="F15" i="1"/>
  <c r="H14" i="1"/>
  <c r="G14" i="1"/>
  <c r="F14" i="1"/>
  <c r="G13" i="1"/>
  <c r="F13" i="1"/>
  <c r="G12" i="1"/>
  <c r="F12" i="1"/>
  <c r="H12" i="1" s="1"/>
  <c r="G11" i="1"/>
  <c r="F11" i="1"/>
  <c r="H11" i="1" s="1"/>
  <c r="G10" i="1"/>
  <c r="F10" i="1"/>
  <c r="H10" i="1" s="1"/>
  <c r="G9" i="1"/>
  <c r="F9" i="1"/>
  <c r="G8" i="1"/>
  <c r="F8" i="1"/>
  <c r="G7" i="1"/>
  <c r="F7" i="1"/>
  <c r="H7" i="1" s="1"/>
  <c r="G6" i="1"/>
  <c r="F6" i="1"/>
  <c r="H6" i="1" l="1"/>
  <c r="H21" i="1"/>
  <c r="H28" i="1"/>
  <c r="H32" i="1"/>
  <c r="H43" i="1"/>
  <c r="H54" i="1"/>
  <c r="H73" i="1"/>
  <c r="H147" i="1"/>
  <c r="H179" i="1"/>
  <c r="H204" i="1"/>
  <c r="H25" i="1"/>
  <c r="H36" i="1"/>
  <c r="H40" i="1"/>
  <c r="H66" i="1"/>
  <c r="H81" i="1"/>
  <c r="H85" i="1"/>
  <c r="H89" i="1"/>
  <c r="H96" i="1"/>
  <c r="H111" i="1"/>
  <c r="H126" i="1"/>
  <c r="H151" i="1"/>
  <c r="H183" i="1"/>
  <c r="H8" i="1"/>
  <c r="H15" i="1"/>
  <c r="H37" i="1"/>
  <c r="H41" i="1"/>
  <c r="H48" i="1"/>
  <c r="H63" i="1"/>
  <c r="H67" i="1"/>
  <c r="H78" i="1"/>
  <c r="H82" i="1"/>
  <c r="H86" i="1"/>
  <c r="H97" i="1"/>
  <c r="H112" i="1"/>
  <c r="H115" i="1"/>
  <c r="H119" i="1"/>
  <c r="H159" i="1"/>
  <c r="H191" i="1"/>
  <c r="H206" i="1"/>
  <c r="H45" i="1"/>
  <c r="H56" i="1"/>
  <c r="H105" i="1"/>
  <c r="H9" i="1"/>
  <c r="H16" i="1"/>
  <c r="H38" i="1"/>
  <c r="H49" i="1"/>
  <c r="H124" i="1"/>
  <c r="H128" i="1"/>
  <c r="H131" i="1"/>
  <c r="H135" i="1"/>
  <c r="H199" i="1"/>
  <c r="H203" i="1"/>
  <c r="H207" i="1"/>
  <c r="H13" i="1"/>
  <c r="H20" i="1"/>
  <c r="H27" i="1"/>
  <c r="H31" i="1"/>
  <c r="H46" i="1"/>
  <c r="H53" i="1"/>
  <c r="H57" i="1"/>
  <c r="H72" i="1"/>
  <c r="H76" i="1"/>
  <c r="H91" i="1"/>
  <c r="H102" i="1"/>
  <c r="H117" i="1"/>
  <c r="H121" i="1"/>
  <c r="H132" i="1"/>
  <c r="H136" i="1"/>
  <c r="H150" i="1"/>
  <c r="H157" i="1"/>
  <c r="H161" i="1"/>
  <c r="H168" i="1"/>
  <c r="H175" i="1"/>
  <c r="H182" i="1"/>
  <c r="H189" i="1"/>
  <c r="H193" i="1"/>
  <c r="H200" i="1"/>
</calcChain>
</file>

<file path=xl/sharedStrings.xml><?xml version="1.0" encoding="utf-8"?>
<sst xmlns="http://schemas.openxmlformats.org/spreadsheetml/2006/main" count="536" uniqueCount="361">
  <si>
    <t>Архитектурно-строительная часть АС2</t>
  </si>
  <si>
    <t>Демонтажные работы</t>
  </si>
  <si>
    <t>Демонтаж покрытия кровли в осях А/4-А'/Ях1-2 (Участок VI)</t>
  </si>
  <si>
    <t>Демонтаж:
Рубероид (2 слоя)</t>
  </si>
  <si>
    <t>м2/м3/т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</si>
  <si>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</si>
  <si>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Демонтаж:
Стеклоизол (1 слой)</t>
  </si>
  <si>
    <t>Толщина 1 слоя стеклоизола - 5 мм. Нагрузка на 1м2 от 1 слоя рубероида - 2,5 кг/м2. Общ. масса: 2375,2м2*2,5кг/м2=5938,01кг=5,938 т</t>
  </si>
  <si>
    <t>Демонтаж:
Цементо-песчаная стяжка армированная</t>
  </si>
  <si>
    <t>м2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</si>
  <si>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</si>
  <si>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>Демонтаж:
Пенопласт</t>
  </si>
  <si>
    <t xml:space="preserve">Толщина слоя пенопласта - 55 мм </t>
  </si>
  <si>
    <t>Демонтаж:
Профиллированный лист</t>
  </si>
  <si>
    <t>S=(8,776+8,721)*(6*3)+(10,936+10,881)*(24+12+24+18,875)=2035,8м2</t>
  </si>
  <si>
    <t>Демонтаж:
Асбестоцементный лист 40/150</t>
  </si>
  <si>
    <t>S=(7,868+7,944)*12+(10,893+10,945)*(3,855+3)=339,4</t>
  </si>
  <si>
    <t>Демонтаж:
Монолитный железобетонный участок</t>
  </si>
  <si>
    <t>м3</t>
  </si>
  <si>
    <t>Толщина монолитного участка 200 мм. S=18,855*(0,5+0,55)=19,8 м2.</t>
  </si>
  <si>
    <t>Демонтаж:
Стальные отливы переменной ширины</t>
  </si>
  <si>
    <t>п.м.</t>
  </si>
  <si>
    <t>Общ. длина: (116,67*2+21,525*2)=276,39 п.м. Развертка отлива из оц.стали: (0,45+0,11*2+0,02*2)=0,71 м. Общ. S стальных отливов =276,39п.м.*0,71м=196,24 м2</t>
  </si>
  <si>
    <t>Демонтаж:
Рубероид на вертикальных и горизонтальных поверхностях парапета (2 слоя)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</si>
  <si>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</si>
  <si>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 xml:space="preserve">Демонтаж:
Листвоуловитель в комплекте с воронкой </t>
  </si>
  <si>
    <t>шт</t>
  </si>
  <si>
    <t>Воронка - стальная труба ∅110 мм 2 шт</t>
  </si>
  <si>
    <t>Демонтаж:
Воронка без листоуловителя</t>
  </si>
  <si>
    <t>Воронка - стальная труба ∅110 мм 3 шт</t>
  </si>
  <si>
    <t>Демонтаж покрытия фонаря в осях С/3-С/2х1/2-2/1, С-Фх1/2-2/1, М-Щх1/2-2/1 (Участок ХI)</t>
  </si>
  <si>
    <t>Демонтаж:
Профлист</t>
  </si>
  <si>
    <t>S покрытия 1 фонаря: (2,771*2)*6,426=35,61м2. Общая S на 3 фонаря: 35,61м2*3=106,84 м2</t>
  </si>
  <si>
    <t>Демонтаж:
Торец светоаэрационного фонаря из асбестоцементного волнистого листа 40/150</t>
  </si>
  <si>
    <t>S одного торца 7,336 м2. Всего на 3 фонаря 6 торцов. Sобщ.: (7,336*2)*3=44,02 м2</t>
  </si>
  <si>
    <t>Демонтаж:
Бортовая подоконная обшивка из асбестоцементного волнистого листа 40/150</t>
  </si>
  <si>
    <t>Высота обшивки 580 мм. Общ. S бортовой подоконной обшивки на 1 фонарь: S=(0,58*6)*2=6,96 м2. Общ. S на 3 фонаря: 6,69м2*3=20,88 м2</t>
  </si>
  <si>
    <t>Демонтаж:
Рубероид на вертикальных поверхностях фонаря (2 слоя)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</si>
  <si>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</si>
  <si>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>Демонтаж:
Шибер из асбестоцементного волнистого листа 40/150</t>
  </si>
  <si>
    <t xml:space="preserve">S листов на один фонарь: (1,13*6)*2=13,56 м2. S листов на три фонаря: 13,56м2*3=40,68 м2      </t>
  </si>
  <si>
    <t xml:space="preserve">Демонтаж:
Деревянный настил (уложенный в двух фонарях для перекрытия проема) из деревянной доски (150х30 мм)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</si>
  <si>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</si>
  <si>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Демонтаж покрытия фонаря в осях А/3-А/1х1/2-2/1 (Участок ХII)</t>
  </si>
  <si>
    <t>Демонтаж:
Асбестоцементный волнистый лист 40/150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</si>
  <si>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</si>
  <si>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</si>
  <si>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</si>
  <si>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</si>
  <si>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</si>
  <si>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</si>
  <si>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</si>
  <si>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 xml:space="preserve">Демонтаж:
Бортовые плиты </t>
  </si>
  <si>
    <t>Размер плиты 800х600(h)х70 мм. На одну плиту: V=0,048 м3, масса=47,4кг</t>
  </si>
  <si>
    <t>Демонтаж:
Рубероид на вертикальных поверхностях бортовых плит (2 слоя)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</si>
  <si>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</si>
  <si>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Демонтаж:
Деревянная доска (150х25 мм) бортовой обшивки</t>
  </si>
  <si>
    <t>Общ. S: (0,45м*12)*2 стороны=10,8 м2. Общ. V: 10,8м2*0,025 м=0,27 м3. Общ. вес: 0,27м3*500кг/м3=135 кг</t>
  </si>
  <si>
    <t>Демонтаж:
Стальные отливы (подоконные)</t>
  </si>
  <si>
    <t>Ширина стальных фартуков/отливов 0,3м. Общ. S листов: (12,517*2)*0,3=7,51 м2</t>
  </si>
  <si>
    <t>Демонтаж:
Заполнение светоаэрационных фонарей из поликарбоната (остекление)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</si>
  <si>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</si>
  <si>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Демонтаж:
Каркас остектения из металлических элементов</t>
  </si>
  <si>
    <t>т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</si>
  <si>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</si>
  <si>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Демонтаж прогонов по фермам покрытия</t>
  </si>
  <si>
    <t>Демонтаж прогонов Пр-2 из швеллера 22а по ГОСТ 8240-56 по фермам ФС-5 и ФС-6</t>
  </si>
  <si>
    <t>кг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</si>
  <si>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</si>
  <si>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Демонтаж  прогонов Пр-2 из швеллера 22а по ГОСТ 8240-56 по фермам ФС-5 и ФС-6</t>
  </si>
  <si>
    <t>Длина одного прогона 3 м. Масса погонного метра 22,6 кг/п.м., общая масса: 3п.м. х 22,6кг/п.м. = 67,8 кг</t>
  </si>
  <si>
    <t xml:space="preserve">Демонтаж прогонов Пр-2 из швеллера 22а по ГОСТ 8240-56 по фермам ФС-5 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</si>
  <si>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</si>
  <si>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Демонтаж  прогонов Пр-3 из двутавра 22 по ГОСТ 8239-56 по коланнам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</si>
  <si>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</si>
  <si>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>Демонтаж прогонов Пр-3 из двутавра 22 по ГОСТ 8239-56 по коланнам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</si>
  <si>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</si>
  <si>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 xml:space="preserve">Демонтаж  опорных пластин (листов) t=10 для крепления прогонов Пр-3 </t>
  </si>
  <si>
    <t>Габарит одной пластины: 485х132х10 мм. Масса одной опорн. пластины: 0,485*0,132*0,01*7850 =5,026 кг. Общ. масса: 5,026кг*66шт=331,69 кг</t>
  </si>
  <si>
    <t>Демонтаж  затяжки, установленной между прогонами, из арматурного стержня ∅14* по ГОСТ 5781-82</t>
  </si>
  <si>
    <t>Общ. длина дем.-ых элементов: 2,026+1,974+1,974=5,97 м. Общ. масса: 5,97м х 1,21кг/м= 7,23 кг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</si>
  <si>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</si>
  <si>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</si>
  <si>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</si>
  <si>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</si>
  <si>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</si>
  <si>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Демонтаж  участка ВП ферм фонаря ФФ-4 (в осях 1/2-2/1хС/3-С/2, 1/2-2/1хС-Ф, 1/2-2/1хМ-Щ) из спаренных швеллеров №12 по ГОСТ 8240-56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</si>
  <si>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</si>
  <si>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</si>
  <si>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</si>
  <si>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Демонтаж вертикальных связей СВ-17 из уголка 40х4 по ГОСТ 8509-57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</si>
  <si>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</si>
  <si>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>Монтажные работы</t>
  </si>
  <si>
    <t>Замена прогонов по фермам</t>
  </si>
  <si>
    <t>Установка новых прогонов из Швеллера №22У по ГОСТ 8240-97 (Пр-2 (нов))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</si>
  <si>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</si>
  <si>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>Установка новых прогонов из Швеллера №22У по ГОСТ 8240-97 (Пр-1 (нов))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</si>
  <si>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</si>
  <si>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Установка новых прогонов из Швеллера №22У по ГОСТ 8240-97 (Пр-3 (нов))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</si>
  <si>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</si>
  <si>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Крепление новых прогонов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</si>
  <si>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</si>
  <si>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</si>
  <si>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Узел опирания крайних прогонов Пр-1 на кирпичные стены</t>
  </si>
  <si>
    <t>Устройство гнезд в кирпичной стене  для опирания новых прогонов</t>
  </si>
  <si>
    <t>Vодного гнезда =0,4м*0,3м*0,15м=0,018м3, Общ.V гнезд: 0,018м3 х 4шт =0,072 м3</t>
  </si>
  <si>
    <t>Устройство бетонной подушки для опирания новых прогонов, бетон В15</t>
  </si>
  <si>
    <t>Vодной подушки =0,3м*0,15м*0,15м=0,007 м3, Общ.V: 0,007м3 х 4шт =0,027 м3</t>
  </si>
  <si>
    <t>Заполнение полости (пазух) гнезд в кирпичной кладке стен после заложения (забивки) кирпичом  обетонировать узлы</t>
  </si>
  <si>
    <t>Общий V≈0,072-0,027=0,045 м3 на заделку четырех отверстий (гнезд). Из них V раствора ≈ 0,045м3*0,15=0,007 м3 - обетонирование узлов (бетон В15)</t>
  </si>
  <si>
    <t>Заполнение полости (пазух) гнезд в кирпичной кладке стен после установки новых прогонов -  заложение (забивка) кирпичом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</si>
  <si>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</si>
  <si>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Замена прогонов по колоннам</t>
  </si>
  <si>
    <t>Установка новых прогонов из Двутавра 22 по ГОСТ 8239-89 (Пр-4 (нов))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</si>
  <si>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</si>
  <si>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Установка новых прогонов из Двутавра 22 по ГОСТ 8239-89 (Пр-5 (нов))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</si>
  <si>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</si>
  <si>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</si>
  <si>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</si>
  <si>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Узел опирания крайних прогонов Пр-5 на кирпичные стены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</si>
  <si>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</si>
  <si>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</si>
  <si>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</si>
  <si>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</si>
  <si>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Установка новых прогонов по фермам фонарей</t>
  </si>
  <si>
    <t>Установка новых прогонов из швеллера №16У по ГОСТ 8240-97 (Пр-6 (нов))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</si>
  <si>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</si>
  <si>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Установка затяжек</t>
  </si>
  <si>
    <t>Установка затяжки из арм. ∅14 А240 по ГОСТ 5781-82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</si>
  <si>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</si>
  <si>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Демонтаж при ремонте кирпичных парапетов</t>
  </si>
  <si>
    <t>Демонтаж кладки папапета из керамического кирпича</t>
  </si>
  <si>
    <t>V=(4,421м2*0,38м)+(3,649м2*0,38м)-(0,403м2*0,38м)=2,91 м3</t>
  </si>
  <si>
    <t>Извлечение поврежденных/разрушенных керамических кирпичей</t>
  </si>
  <si>
    <t>Демонтаж карнизных плит</t>
  </si>
  <si>
    <t>Плита 700х450х60 мм -1 шт, Vплиты = 0,019 м3, плита 500х450х60 мм - 4 шт, Vплиты = 0,014 м3, на 4 плиты V=0,054 м3</t>
  </si>
  <si>
    <t xml:space="preserve">Демонтаж отливов из оцинкованной стали 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</si>
  <si>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</si>
  <si>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Перекладка участка парапета</t>
  </si>
  <si>
    <t xml:space="preserve">Перекладка участка парапета
</t>
  </si>
  <si>
    <t>V=(4,421м2*0,38м)+(3,649м2*0,38м)=3,07 м3
Керамический кирпич марки М125 (аналогичной существующей кладки)</t>
  </si>
  <si>
    <t>Замена карнизных плит на монолитный участок</t>
  </si>
  <si>
    <t>Устройство нового карнизного участка из бетона</t>
  </si>
  <si>
    <t>Бетон  В20</t>
  </si>
  <si>
    <t>Армирование нового карнизного участка</t>
  </si>
  <si>
    <t>Арматура ∅8 А500 по ГОСТ Р 52544-2006, общ. Длина стержней - 40,78 п.м., масса п.м. - 0,395 кг, общ. Масса 16,11 кг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</si>
  <si>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</si>
  <si>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</si>
  <si>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Керамический кирпич марки М125 (аналогичной существующей кладки), 40 шт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</si>
  <si>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</si>
  <si>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</si>
  <si>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Всего отверстий под водоотвод в кирпичной кладке парапетов в осях А/1-А'/Ях2 - 5 шт. V=0,23мх0,7мх0,38мх 5отв.= 0,31м3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</si>
  <si>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</si>
  <si>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</si>
  <si>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Общая S оштукатуривания 167,5* м2. V=167,5м2*0,025м=4,19м3</t>
  </si>
  <si>
    <t>Устройство карнизного свеса</t>
  </si>
  <si>
    <t>Установка Карнизного отлива из оц.стали с полимер.покрытием RAL7004, t=0,7 мм</t>
  </si>
  <si>
    <t>м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</si>
  <si>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</si>
  <si>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Герметизирование стыков: Герметик ТехноНИКОЛЬ ПУ 600 мл (Технониколь или аналог)</t>
  </si>
  <si>
    <t>л</t>
  </si>
  <si>
    <t>V≈(0,025м*0,025м)/2*22,03м=0,0069м3=6,9л;  6,9л/0,6л=11,5 шт ≈ 12 шт</t>
  </si>
  <si>
    <t>Устройство уклонообразующего слоя из ц.п. раствора М50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</si>
  <si>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</si>
  <si>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Усиление ферм ФС-6 и ФФ-5</t>
  </si>
  <si>
    <t>Усиление ферм ФС-6: установка шпренгелей №1 и №2, устройство усиления УС-1 и УС-2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</si>
  <si>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</si>
  <si>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ферм фонаря ФФ-5: устройство усиления УС-3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</si>
  <si>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</si>
  <si>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</si>
  <si>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</si>
  <si>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</si>
  <si>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ферм фонаря ФФ-4: устройство усиления УС-7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</si>
  <si>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</si>
  <si>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Усиление горизонтальных связей</t>
  </si>
  <si>
    <t>Устройство усиления №1 (2 горизонтальные связи)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</si>
  <si>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</si>
  <si>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Устройство усиления №2  (7 горизонтальных связей)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</si>
  <si>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</si>
  <si>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Замена стойки фермы ФС-6</t>
  </si>
  <si>
    <t>Демонтаж стойки фермы ФС-6 из двух уголков 63х6 по ГОСТ 8509-57 (в осях А/2х2/1-2)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</si>
  <si>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</si>
  <si>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Установка новой стойки (1 шт) фермы ФС-6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</si>
  <si>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</si>
  <si>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Устройство узла опирания профилированного настила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</si>
  <si>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</si>
  <si>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Замена распорок Р1, Р2, Р6, Р9</t>
  </si>
  <si>
    <t>Демонтаж распорок Р-1 из двух уголков 90х56х6 по ГОСТ 8510-57 (в осях Я-А'/Ях1, Я-А'/Ях2)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</si>
  <si>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</si>
  <si>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Демонтаж распорок Р-2 из одиночного уголка 56х5 по ГОСТ 8509-57 (в осях Б/2-Юх1/2-2/1)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</si>
  <si>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</si>
  <si>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Демонтаж распорок Р-9 из двух уголков 56х5 по ГОСТ 8509-57 (в осях Б/2-Юх1 и Б/2-Юх2)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</si>
  <si>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</si>
  <si>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Демонтаж распорок Р-6 из двух уголков 56х5 по ГОСТ 8509-57 (в осях А/3-А/2х1-2, А/0-Б/1х1-2, С-Фх1-2, Я-А'/Ях1-2)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</si>
  <si>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</si>
  <si>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Установка распорок Р-1 (нов.) по колоннам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</si>
  <si>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</si>
  <si>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Установка распорок Р-2 (нов.)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</si>
  <si>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</si>
  <si>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Установка распорок Р-9 (нов.) по колоннам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</si>
  <si>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</si>
  <si>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Установка распорок Р-3 (нов.)</t>
  </si>
  <si>
    <t>шт/т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</si>
  <si>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</si>
  <si>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</si>
  <si>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</si>
  <si>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</si>
  <si>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Демонтаж нижнего пояса СВ-9 из двух уголков 56х5 по ГОСТ 8509-57 (в осях С-Фх1/2-2/1, Б/1-Б/2х1/2-2/1)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</si>
  <si>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</si>
  <si>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Демонтаж верхнего пояса СВ-10 из двух уголков 56х5 по ГОСТ 8509-57 (в осях А/3-А/2х1)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</si>
  <si>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</si>
  <si>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Демонтаж СВ-10 из спареных уголков 56х5 и 50х5 по ГОСТ 8509-57 (в осях А/3-А/2х1)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</si>
  <si>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</si>
  <si>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Усиление СВ-1 (в осях Ю-Ях1, Ю-Ях2, С-Фх1, С-Фх2, Б/1-Б/2х1, Б/1-Б/2х2)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</si>
  <si>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</si>
  <si>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Усиление СВ-9 (в осях Ю-Ях1/2-2/1, С-Фх1/2-2/1, Б/1-Б/2х1/2-2/1)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</si>
  <si>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</si>
  <si>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Усиление СВ-9 (в осях С-Фх1/2-2/1, Б/1-Б/2х1/2-2/1)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</si>
  <si>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</si>
  <si>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Усиление СВ-10 (в осях А/3-А/2х1)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</si>
  <si>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</si>
  <si>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Усстройство новой СВ-10 (в осях А/3-А/2х2)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</si>
  <si>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</si>
  <si>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Усиление СВ-19 (в осях А/3-А/2х1/2-2/1)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</si>
  <si>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</si>
  <si>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Обработка существующих и новых (монтируемых) элементов металлоконструкций покрытия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</si>
  <si>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</si>
  <si>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</si>
  <si>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Грунтовка антикоррозионная цинкнаполненная быстросохнущая, преобразователь ржавчины и окалины</t>
  </si>
  <si>
    <t>Обработка сущ. эл.-в м/к покрытия в осях А-А'-2-16': покрытие одним слоем грунтовки ГФ-021 ГОСТ25129-2020</t>
  </si>
  <si>
    <t>Расход грунтовки ГФ-021 ГОСТ25129-2020 на однослойное покрытие - 60-100 г/м².</t>
  </si>
  <si>
    <t>Обработка сущ. эл.-в м/к покрытия в осях А-А'-2-16': покрытие огнезащитной краской КЕДР МЕТ КО</t>
  </si>
  <si>
    <t>Усредненный расход огнезащитной краской КЕДР МЕТ КО в кг/м2: 2691кг / 2597,0м2= 1,036кг/м2</t>
  </si>
  <si>
    <t>Обработка сущ. эл.-в м/к покрытия в осях А-А'-2-16':  покрытие слоем эмали ПФ-115 ГОСТ 6465-76 за 2 раза, цвет RAL9016</t>
  </si>
  <si>
    <t>Расход эмали ПФ-115 ГОСТ 6465-76 на однослойное покрытие 100-180 г/м²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</si>
  <si>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</si>
  <si>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</si>
  <si>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Усредненный расход огнезащитной краской КЕДР МЕТ КО в кг/м2: 177кг / 579м2= 0,306 кг/м2</t>
  </si>
  <si>
    <t>Обработка новых (монтируемых) эл.-в м/к покрытия в осях А-А'-2-16':  покрытие слоем эмали ПФ-115 ГОСТ 6465-76 за 2 раза, цвет RAL9016</t>
  </si>
  <si>
    <t>Ревизия всех болтовых соединений, затяжка существующих гаек</t>
  </si>
  <si>
    <t>Замена болтового крепление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</si>
  <si>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</si>
  <si>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Монтажные работы  по фермам фонарей</t>
  </si>
  <si>
    <t>Устройство каркаса обшивки фонарей из уголка 75х5 по ГОСТ 8509-93,  уголка 75х50х5 по ГОСТ 8510-86, трубы 70х4 по ГОСТ 30245-2003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</si>
  <si>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</si>
  <si>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>Обшивка торцов и продольных стен фонарей cтеновыми сэндвич-панелями</t>
  </si>
  <si>
    <t>МП-ТСП-Z-50-перем.-Н-Г-МВ (ПЭ-01-RAL7004-0.5/ПЭ-0.1-RAL9016-0.5) по ГОСТ 32603-2012</t>
  </si>
  <si>
    <t>Устройство остекления фонарей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</si>
  <si>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</si>
  <si>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Установка дверных блоков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</si>
  <si>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</si>
  <si>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</si>
  <si>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</si>
  <si>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Установка фасонных элементов ФИ11 из сталь оц. с полимер. покрытием RAL7004, t=0,5 мм производителя МеталлПрофиль (или аналог)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</si>
  <si>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</si>
  <si>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 xml:space="preserve">Устройство нового пирага кровли ТН-Кровля Смарт PIR (Технониколь) </t>
  </si>
  <si>
    <t>2366,1+205,6=2571,7м2
В т.ч. Общ. S кровли=2366,1 м2, общ. S кровли фонарей =93,4+37,4*3=205,6м2</t>
  </si>
  <si>
    <t>Кровля</t>
  </si>
  <si>
    <t>Устройство настила из Профилированного стального листа Н60-845-0,8 оцинкованный</t>
  </si>
  <si>
    <t>тн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</si>
  <si>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</si>
  <si>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Укладка Рулонного материала - Паробарьер СА500</t>
  </si>
  <si>
    <t>Общ.S= 2366,1м2+205,6м2 =2571,7м2. Коэффициент расхода k по материалу: для паробарьера СА500 (расход k=1,18)</t>
  </si>
  <si>
    <t>Укладка утеплителя на саморезах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</si>
  <si>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</si>
  <si>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Укладка Полимерной мембраны - LOGICROOF V-RP 1,5мм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</si>
  <si>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</si>
  <si>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Монтаж Датчик снега DW</t>
  </si>
  <si>
    <t>Датчик снега DW</t>
  </si>
  <si>
    <t>Монтаж Приемного устройства системы мониторинга снеговой нагрузки</t>
  </si>
  <si>
    <t>Приемное устройство системы мониторинга снеговой нагрузки</t>
  </si>
  <si>
    <t>Монтаж Щитка системы мониторинга снеговой нагрузки (WiFi)</t>
  </si>
  <si>
    <t>Щиток системы мониторинга снеговой нагрузки (WiFi)</t>
  </si>
  <si>
    <t>Монтаж фасонных элементов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</si>
  <si>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</si>
  <si>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</si>
  <si>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</si>
  <si>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 xml:space="preserve">Устройство узлов кровельной системы  ТН-Кровля Смарт PIR (Технониколь) 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</si>
  <si>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</si>
  <si>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</si>
  <si>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</si>
  <si>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>Устройство примыкания кровельной системы к обшивке фонаря Н=450мм из ПВХ мембран</t>
  </si>
  <si>
    <t>м.п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</si>
  <si>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</si>
  <si>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Устройство фасонных элементов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</si>
  <si>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</si>
  <si>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>Устройство конька (Узел 7)</t>
  </si>
  <si>
    <t>Устройство конька(узел 7)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</si>
  <si>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</si>
  <si>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Устройство парапета  (Узел 3)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</si>
  <si>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</si>
  <si>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>Устройство примыкания кровельной системы к обшивке фонаря Н=560мм из ПВХ мембран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</si>
  <si>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</si>
  <si>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>Монтаж фасонных элементов парапета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</si>
  <si>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</si>
  <si>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Устройство свеса кровли (Узел 12)</t>
  </si>
  <si>
    <t>Установка каркаса под облицовку свеса из Профилей С-образных 100х40х2,5, п.м.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</si>
  <si>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</si>
  <si>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</si>
  <si>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Устройство пароизоляции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</si>
  <si>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</si>
  <si>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Устройство фасонных элементов (свес)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</si>
  <si>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</si>
  <si>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Устройство ограждения кровли ТЕХНОНИКОЛЬ КО/PRO/PH/800-3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</si>
  <si>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</si>
  <si>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Устройство пешеходных дорожек из готовых элементов LOGICROOF Walkway Puzzle</t>
  </si>
  <si>
    <t>п.м./шт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</si>
  <si>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</si>
  <si>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Устройство воронок (узел 9)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</si>
  <si>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</si>
  <si>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>Устройство аэраторов(узел 10)</t>
  </si>
  <si>
    <t xml:space="preserve">Всего устанавливаемых аэраторов в осях А/4-А'/Ях1-2  - 16 шт. </t>
  </si>
  <si>
    <t>Установка лестниц металлических Лм-1</t>
  </si>
  <si>
    <t>шт/кг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</si>
  <si>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</si>
  <si>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Установка дополнительных прогонов</t>
  </si>
  <si>
    <t>Труба 60х40х4 по ГОСТ 30245-2003 L=3,2 п.м., масса 1 п.м.=5,45 кг, общ. Масса 17,44 кг. Принята сталь марки С245 по ГОСТ 27772-2021</t>
  </si>
  <si>
    <t>Огрунтовка (один слой грунтовки ГФ-021 ГОСТ251-82) металлической лестницы Лм-1</t>
  </si>
  <si>
    <t>Расход грунтовки ГФ-021 ГОСТ25129-2020 на однослойное покрытие - 60-100 г/м²</t>
  </si>
  <si>
    <t>Окраска (слой эмали ПФ-115 ГОСТ 6465-76 за 2 раза) металлической лестницы Лм-1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</si>
  <si>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</si>
  <si>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Лм1(1шт)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</si>
  <si>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</si>
  <si>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Установка лестниц металлических Лм-2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</si>
  <si>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</si>
  <si>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</si>
  <si>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Огрунтовка (один слой грунтовки ГФ-021 ГОСТ251-82) металлической лестницы Лм-2</t>
  </si>
  <si>
    <t>S=7,16 м2*3 шт= 21,47 м2. Расход грунтовки ГФ-021 ГОСТ25129-2020 на однослойное покрытие - 60-100 г/м²</t>
  </si>
  <si>
    <t>Окраска (слой эмали ПФ-115 ГОСТ 6465-76 за 2 раза) металлической лестницы Лм-2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</si>
  <si>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</si>
  <si>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Устройство примыканий к лестнице Лм2 (3шт)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</si>
  <si>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</si>
  <si>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</si>
  <si>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 xml:space="preserve">Установка фасонных элементов: Жесть ламинированная ПВХ Bauder (Баудер) FB12 1,2мм, b=400мм, l=2000мм </t>
  </si>
  <si>
    <t>Развертка листа - 510 мм. L=45,848м*1,15=52,73 п.м. S=52,73 м * 0,51 м = 26,89 м2</t>
  </si>
  <si>
    <t>Устройство защитных сеток</t>
  </si>
  <si>
    <t>Установка защитных сеток фонарей СП-1 по серии 1.464.2-26.93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</si>
  <si>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</si>
  <si>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</si>
  <si>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</si>
  <si>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Расход эмали ПФ-115 ГОСТ 6465-76 на однослойное покрытие 100-180 г/м². Цвет RAL9016 Белый (цвет может быть изменен по желанию заказчика)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</si>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</sst>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i/>
      <sz val="11"/>
      <name val="ISOCPEUR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5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165" fontId="5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166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5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65" fontId="13" fillId="2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166" fontId="11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164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9D19-80B6-47FD-9F43-3E55AFCB7CA0}">
  <dimension ref="A1:L208"/>
  <sheetViews>
    <sheetView tabSelected="1" topLeftCell="A198" workbookViewId="0">
      <selection activeCell="J211" sqref="J211"/>
    </sheetView>
  </sheetViews>
  <sheetFormatPr defaultRowHeight="15" x14ac:dyDescent="0.25"/>
  <cols>
    <col min="2" max="2" width="6.7109375" customWidth="1"/>
    <col min="3" max="3" width="45.85546875" customWidth="1"/>
    <col min="4" max="4" width="7.42578125" customWidth="1"/>
    <col min="5" max="5" width="11.85546875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3.85546875" customWidth="1"/>
  </cols>
  <sheetData>
    <row r="1" spans="1:12" ht="59.25" customHeight="1" x14ac:dyDescent="0.25">
      <c r="A1" s="66" t="s">
        <v>349</v>
      </c>
      <c r="B1" s="66" t="s">
        <v>350</v>
      </c>
      <c r="C1" s="67" t="s">
        <v>351</v>
      </c>
      <c r="D1" s="67" t="s">
        <v>352</v>
      </c>
      <c r="E1" s="68" t="s">
        <v>353</v>
      </c>
      <c r="F1" s="67" t="s">
        <v>354</v>
      </c>
      <c r="G1" s="67"/>
      <c r="H1" s="67" t="s">
        <v>355</v>
      </c>
      <c r="I1" s="67" t="s">
        <v>356</v>
      </c>
      <c r="J1" s="67"/>
      <c r="K1" s="67" t="s">
        <v>357</v>
      </c>
      <c r="L1" s="67" t="s">
        <v>358</v>
      </c>
    </row>
    <row r="2" spans="1:12" x14ac:dyDescent="0.25">
      <c r="A2" s="66"/>
      <c r="B2" s="66"/>
      <c r="C2" s="67"/>
      <c r="D2" s="67"/>
      <c r="E2" s="68"/>
      <c r="F2" s="69" t="s">
        <v>359</v>
      </c>
      <c r="G2" s="69" t="s">
        <v>360</v>
      </c>
      <c r="H2" s="70"/>
      <c r="I2" s="69" t="s">
        <v>359</v>
      </c>
      <c r="J2" s="69" t="s">
        <v>360</v>
      </c>
      <c r="K2" s="70"/>
      <c r="L2" s="70"/>
    </row>
    <row r="3" spans="1:12" ht="15.75" x14ac:dyDescent="0.25">
      <c r="A3" s="1"/>
      <c r="B3" s="2"/>
      <c r="C3" s="3" t="s">
        <v>0</v>
      </c>
      <c r="D3" s="4"/>
      <c r="E3" s="4"/>
      <c r="F3" s="5"/>
      <c r="G3" s="5"/>
      <c r="H3" s="5"/>
      <c r="I3" s="5"/>
      <c r="J3" s="5"/>
      <c r="K3" s="6"/>
      <c r="L3" s="4"/>
    </row>
    <row r="4" spans="1:12" ht="15.75" x14ac:dyDescent="0.25">
      <c r="A4" s="1"/>
      <c r="B4" s="2"/>
      <c r="C4" s="7" t="s">
        <v>1</v>
      </c>
      <c r="D4" s="8"/>
      <c r="E4" s="8"/>
      <c r="F4" s="5"/>
      <c r="G4" s="5"/>
      <c r="H4" s="5"/>
      <c r="I4" s="5"/>
      <c r="J4" s="5"/>
      <c r="K4" s="5"/>
      <c r="L4" s="8"/>
    </row>
    <row r="5" spans="1:12" ht="31.5" x14ac:dyDescent="0.25">
      <c r="A5" s="1"/>
      <c r="B5" s="2"/>
      <c r="C5" s="9" t="s">
        <v>2</v>
      </c>
      <c r="D5" s="10"/>
      <c r="E5" s="10"/>
      <c r="F5" s="5"/>
      <c r="G5" s="5"/>
      <c r="H5" s="5"/>
      <c r="I5" s="5"/>
      <c r="J5" s="5"/>
      <c r="K5" s="5"/>
      <c r="L5" s="11"/>
    </row>
    <row r="6" spans="1:12" ht="189" x14ac:dyDescent="0.25">
      <c r="A6" s="1">
        <v>273</v>
      </c>
      <c r="B6" s="2">
        <v>273</v>
      </c>
      <c r="C6" s="12" t="s">
        <v>3</v>
      </c>
      <c r="D6" s="13" t="s">
        <v>4</v>
      </c>
      <c r="E6" s="14">
        <v>2375.1999999999998</v>
      </c>
      <c r="F6" s="5">
        <f>I6*E6</f>
        <v>1336050</v>
      </c>
      <c r="G6" s="5">
        <f>J6*E6</f>
        <v>0</v>
      </c>
      <c r="H6" s="5">
        <f>F6+G6</f>
        <v>1336050</v>
      </c>
      <c r="I6" s="5">
        <v>562.5</v>
      </c>
      <c r="J6" s="5">
        <v>0</v>
      </c>
      <c r="K6" s="5"/>
      <c r="L6" s="12" t="s">
        <v>5</v>
      </c>
    </row>
    <row r="7" spans="1:12" ht="94.5" x14ac:dyDescent="0.25">
      <c r="A7" s="1">
        <v>274</v>
      </c>
      <c r="B7" s="2">
        <v>274</v>
      </c>
      <c r="C7" s="12" t="s">
        <v>6</v>
      </c>
      <c r="D7" s="13" t="s">
        <v>4</v>
      </c>
      <c r="E7" s="14">
        <v>2375.1999999999998</v>
      </c>
      <c r="F7" s="5">
        <f t="shared" ref="F7:F70" si="0">I7*E7</f>
        <v>1104468</v>
      </c>
      <c r="G7" s="5">
        <f t="shared" ref="G7:G70" si="1">J7*E7</f>
        <v>0</v>
      </c>
      <c r="H7" s="5">
        <f t="shared" ref="H7:H70" si="2">F7+G7</f>
        <v>1104468</v>
      </c>
      <c r="I7" s="5">
        <v>465</v>
      </c>
      <c r="J7" s="5">
        <v>0</v>
      </c>
      <c r="K7" s="5"/>
      <c r="L7" s="12" t="s">
        <v>7</v>
      </c>
    </row>
    <row r="8" spans="1:12" ht="141.75" x14ac:dyDescent="0.25">
      <c r="A8" s="1">
        <v>275</v>
      </c>
      <c r="B8" s="2">
        <v>275</v>
      </c>
      <c r="C8" s="12" t="s">
        <v>8</v>
      </c>
      <c r="D8" s="13" t="s">
        <v>9</v>
      </c>
      <c r="E8" s="14">
        <v>2375.1999999999998</v>
      </c>
      <c r="F8" s="5">
        <f t="shared" si="0"/>
        <v>979769.99999999988</v>
      </c>
      <c r="G8" s="5">
        <f t="shared" si="1"/>
        <v>0</v>
      </c>
      <c r="H8" s="5">
        <f t="shared" si="2"/>
        <v>979769.99999999988</v>
      </c>
      <c r="I8" s="5">
        <v>412.5</v>
      </c>
      <c r="J8" s="5">
        <v>0</v>
      </c>
      <c r="K8" s="5"/>
      <c r="L8" s="12" t="s">
        <v>10</v>
      </c>
    </row>
    <row r="9" spans="1:12" ht="31.5" x14ac:dyDescent="0.25">
      <c r="A9" s="1">
        <v>276</v>
      </c>
      <c r="B9" s="2">
        <v>276</v>
      </c>
      <c r="C9" s="12" t="s">
        <v>11</v>
      </c>
      <c r="D9" s="13" t="s">
        <v>9</v>
      </c>
      <c r="E9" s="14">
        <v>2375.1999999999998</v>
      </c>
      <c r="F9" s="5">
        <f t="shared" si="0"/>
        <v>415659.99999999994</v>
      </c>
      <c r="G9" s="5">
        <f t="shared" si="1"/>
        <v>0</v>
      </c>
      <c r="H9" s="5">
        <f t="shared" si="2"/>
        <v>415659.99999999994</v>
      </c>
      <c r="I9" s="5">
        <v>175</v>
      </c>
      <c r="J9" s="5">
        <v>0</v>
      </c>
      <c r="K9" s="5"/>
      <c r="L9" s="12" t="s">
        <v>12</v>
      </c>
    </row>
    <row r="10" spans="1:12" ht="47.25" x14ac:dyDescent="0.25">
      <c r="A10" s="1">
        <v>277</v>
      </c>
      <c r="B10" s="2">
        <v>277</v>
      </c>
      <c r="C10" s="12" t="s">
        <v>13</v>
      </c>
      <c r="D10" s="13" t="s">
        <v>9</v>
      </c>
      <c r="E10" s="14">
        <v>2035.8</v>
      </c>
      <c r="F10" s="5">
        <f t="shared" si="0"/>
        <v>1598103</v>
      </c>
      <c r="G10" s="5">
        <f t="shared" si="1"/>
        <v>0</v>
      </c>
      <c r="H10" s="5">
        <f t="shared" si="2"/>
        <v>1598103</v>
      </c>
      <c r="I10" s="5">
        <v>785</v>
      </c>
      <c r="J10" s="5">
        <v>0</v>
      </c>
      <c r="K10" s="5"/>
      <c r="L10" s="12" t="s">
        <v>14</v>
      </c>
    </row>
    <row r="11" spans="1:12" ht="31.5" x14ac:dyDescent="0.25">
      <c r="A11" s="1">
        <v>278</v>
      </c>
      <c r="B11" s="2">
        <v>278</v>
      </c>
      <c r="C11" s="12" t="s">
        <v>15</v>
      </c>
      <c r="D11" s="13" t="s">
        <v>9</v>
      </c>
      <c r="E11" s="14">
        <v>339.4</v>
      </c>
      <c r="F11" s="5">
        <f t="shared" si="0"/>
        <v>139832.79999999999</v>
      </c>
      <c r="G11" s="5">
        <f t="shared" si="1"/>
        <v>0</v>
      </c>
      <c r="H11" s="5">
        <f t="shared" si="2"/>
        <v>139832.79999999999</v>
      </c>
      <c r="I11" s="5">
        <v>412</v>
      </c>
      <c r="J11" s="5">
        <v>0</v>
      </c>
      <c r="K11" s="5"/>
      <c r="L11" s="12" t="s">
        <v>16</v>
      </c>
    </row>
    <row r="12" spans="1:12" ht="47.25" x14ac:dyDescent="0.25">
      <c r="A12" s="1">
        <v>279</v>
      </c>
      <c r="B12" s="2">
        <v>279</v>
      </c>
      <c r="C12" s="12" t="s">
        <v>17</v>
      </c>
      <c r="D12" s="13" t="s">
        <v>18</v>
      </c>
      <c r="E12" s="15">
        <v>3.96</v>
      </c>
      <c r="F12" s="5">
        <f t="shared" si="0"/>
        <v>35442</v>
      </c>
      <c r="G12" s="5">
        <f t="shared" si="1"/>
        <v>0</v>
      </c>
      <c r="H12" s="5">
        <f t="shared" si="2"/>
        <v>35442</v>
      </c>
      <c r="I12" s="5">
        <v>8950</v>
      </c>
      <c r="J12" s="5">
        <v>0</v>
      </c>
      <c r="K12" s="5"/>
      <c r="L12" s="12" t="s">
        <v>19</v>
      </c>
    </row>
    <row r="13" spans="1:12" ht="94.5" x14ac:dyDescent="0.25">
      <c r="A13" s="1">
        <v>280</v>
      </c>
      <c r="B13" s="2">
        <v>280</v>
      </c>
      <c r="C13" s="12" t="s">
        <v>20</v>
      </c>
      <c r="D13" s="13" t="s">
        <v>21</v>
      </c>
      <c r="E13" s="15">
        <v>276.39</v>
      </c>
      <c r="F13" s="5">
        <f t="shared" si="0"/>
        <v>145104.75</v>
      </c>
      <c r="G13" s="5">
        <f t="shared" si="1"/>
        <v>0</v>
      </c>
      <c r="H13" s="5">
        <f t="shared" si="2"/>
        <v>145104.75</v>
      </c>
      <c r="I13" s="5">
        <v>525</v>
      </c>
      <c r="J13" s="5">
        <v>0</v>
      </c>
      <c r="K13" s="5"/>
      <c r="L13" s="12" t="s">
        <v>22</v>
      </c>
    </row>
    <row r="14" spans="1:12" ht="204.75" x14ac:dyDescent="0.25">
      <c r="A14" s="1">
        <v>281</v>
      </c>
      <c r="B14" s="2">
        <v>281</v>
      </c>
      <c r="C14" s="12" t="s">
        <v>23</v>
      </c>
      <c r="D14" s="13" t="s">
        <v>9</v>
      </c>
      <c r="E14" s="15">
        <v>271.14</v>
      </c>
      <c r="F14" s="5">
        <f t="shared" si="0"/>
        <v>170818.19999999998</v>
      </c>
      <c r="G14" s="5">
        <f t="shared" si="1"/>
        <v>0</v>
      </c>
      <c r="H14" s="5">
        <f t="shared" si="2"/>
        <v>170818.19999999998</v>
      </c>
      <c r="I14" s="5">
        <v>630</v>
      </c>
      <c r="J14" s="5">
        <v>0</v>
      </c>
      <c r="K14" s="5"/>
      <c r="L14" s="12" t="s">
        <v>24</v>
      </c>
    </row>
    <row r="15" spans="1:12" ht="31.5" x14ac:dyDescent="0.25">
      <c r="A15" s="1">
        <v>282</v>
      </c>
      <c r="B15" s="2">
        <v>282</v>
      </c>
      <c r="C15" s="12" t="s">
        <v>25</v>
      </c>
      <c r="D15" s="13" t="s">
        <v>26</v>
      </c>
      <c r="E15" s="16">
        <v>2</v>
      </c>
      <c r="F15" s="5">
        <f t="shared" si="0"/>
        <v>7800</v>
      </c>
      <c r="G15" s="5">
        <f t="shared" si="1"/>
        <v>0</v>
      </c>
      <c r="H15" s="5">
        <f t="shared" si="2"/>
        <v>7800</v>
      </c>
      <c r="I15" s="5">
        <v>3900</v>
      </c>
      <c r="J15" s="5"/>
      <c r="K15" s="5"/>
      <c r="L15" s="12" t="s">
        <v>27</v>
      </c>
    </row>
    <row r="16" spans="1:12" ht="31.5" x14ac:dyDescent="0.25">
      <c r="A16" s="1">
        <v>283</v>
      </c>
      <c r="B16" s="2">
        <v>283</v>
      </c>
      <c r="C16" s="12" t="s">
        <v>28</v>
      </c>
      <c r="D16" s="13" t="s">
        <v>26</v>
      </c>
      <c r="E16" s="16">
        <v>3</v>
      </c>
      <c r="F16" s="5">
        <f t="shared" si="0"/>
        <v>9900</v>
      </c>
      <c r="G16" s="5">
        <f t="shared" si="1"/>
        <v>0</v>
      </c>
      <c r="H16" s="5">
        <f t="shared" si="2"/>
        <v>9900</v>
      </c>
      <c r="I16" s="5">
        <v>3300</v>
      </c>
      <c r="J16" s="5">
        <v>0</v>
      </c>
      <c r="K16" s="5"/>
      <c r="L16" s="12" t="s">
        <v>29</v>
      </c>
    </row>
    <row r="17" spans="1:12" ht="47.25" x14ac:dyDescent="0.25">
      <c r="A17" s="1"/>
      <c r="B17" s="2"/>
      <c r="C17" s="9" t="s">
        <v>30</v>
      </c>
      <c r="D17" s="14"/>
      <c r="E17" s="14"/>
      <c r="F17" s="5">
        <f t="shared" si="0"/>
        <v>0</v>
      </c>
      <c r="G17" s="5">
        <f t="shared" si="1"/>
        <v>0</v>
      </c>
      <c r="H17" s="5">
        <f t="shared" si="2"/>
        <v>0</v>
      </c>
      <c r="I17" s="5"/>
      <c r="J17" s="5"/>
      <c r="K17" s="5"/>
      <c r="L17" s="11"/>
    </row>
    <row r="18" spans="1:12" ht="63" x14ac:dyDescent="0.25">
      <c r="A18" s="1">
        <v>284</v>
      </c>
      <c r="B18" s="2">
        <v>284</v>
      </c>
      <c r="C18" s="12" t="s">
        <v>31</v>
      </c>
      <c r="D18" s="13" t="s">
        <v>9</v>
      </c>
      <c r="E18" s="14">
        <v>106.84</v>
      </c>
      <c r="F18" s="5">
        <f t="shared" si="0"/>
        <v>83869.400000000009</v>
      </c>
      <c r="G18" s="5">
        <f t="shared" si="1"/>
        <v>0</v>
      </c>
      <c r="H18" s="5">
        <f t="shared" si="2"/>
        <v>83869.400000000009</v>
      </c>
      <c r="I18" s="5">
        <v>785</v>
      </c>
      <c r="J18" s="5">
        <v>0</v>
      </c>
      <c r="K18" s="5"/>
      <c r="L18" s="12" t="s">
        <v>32</v>
      </c>
    </row>
    <row r="19" spans="1:12" ht="47.25" x14ac:dyDescent="0.25">
      <c r="A19" s="1">
        <v>285</v>
      </c>
      <c r="B19" s="2">
        <v>285</v>
      </c>
      <c r="C19" s="12" t="s">
        <v>33</v>
      </c>
      <c r="D19" s="13" t="s">
        <v>9</v>
      </c>
      <c r="E19" s="14">
        <v>44.02</v>
      </c>
      <c r="F19" s="5">
        <f t="shared" si="0"/>
        <v>18136.240000000002</v>
      </c>
      <c r="G19" s="5">
        <f t="shared" si="1"/>
        <v>0</v>
      </c>
      <c r="H19" s="5">
        <f t="shared" si="2"/>
        <v>18136.240000000002</v>
      </c>
      <c r="I19" s="5">
        <v>412</v>
      </c>
      <c r="J19" s="5">
        <v>0</v>
      </c>
      <c r="K19" s="5"/>
      <c r="L19" s="12" t="s">
        <v>34</v>
      </c>
    </row>
    <row r="20" spans="1:12" ht="78.75" x14ac:dyDescent="0.25">
      <c r="A20" s="1">
        <v>286</v>
      </c>
      <c r="B20" s="2">
        <v>286</v>
      </c>
      <c r="C20" s="12" t="s">
        <v>35</v>
      </c>
      <c r="D20" s="13" t="s">
        <v>9</v>
      </c>
      <c r="E20" s="14">
        <v>20.88</v>
      </c>
      <c r="F20" s="5">
        <f t="shared" si="0"/>
        <v>8602.56</v>
      </c>
      <c r="G20" s="5">
        <f t="shared" si="1"/>
        <v>0</v>
      </c>
      <c r="H20" s="5">
        <f t="shared" si="2"/>
        <v>8602.56</v>
      </c>
      <c r="I20" s="5">
        <v>412</v>
      </c>
      <c r="J20" s="5">
        <v>0</v>
      </c>
      <c r="K20" s="5"/>
      <c r="L20" s="12" t="s">
        <v>36</v>
      </c>
    </row>
    <row r="21" spans="1:12" ht="126" x14ac:dyDescent="0.25">
      <c r="A21" s="1">
        <v>287</v>
      </c>
      <c r="B21" s="2">
        <v>287</v>
      </c>
      <c r="C21" s="12" t="s">
        <v>37</v>
      </c>
      <c r="D21" s="13" t="s">
        <v>9</v>
      </c>
      <c r="E21" s="14">
        <v>9</v>
      </c>
      <c r="F21" s="5">
        <f t="shared" si="0"/>
        <v>5670</v>
      </c>
      <c r="G21" s="5">
        <f t="shared" si="1"/>
        <v>0</v>
      </c>
      <c r="H21" s="5">
        <f t="shared" si="2"/>
        <v>5670</v>
      </c>
      <c r="I21" s="5">
        <v>630</v>
      </c>
      <c r="J21" s="5">
        <v>0</v>
      </c>
      <c r="K21" s="5"/>
      <c r="L21" s="12" t="s">
        <v>38</v>
      </c>
    </row>
    <row r="22" spans="1:12" ht="63" x14ac:dyDescent="0.25">
      <c r="A22" s="1">
        <v>288</v>
      </c>
      <c r="B22" s="2">
        <v>288</v>
      </c>
      <c r="C22" s="12" t="s">
        <v>39</v>
      </c>
      <c r="D22" s="13" t="s">
        <v>9</v>
      </c>
      <c r="E22" s="15">
        <v>40.68</v>
      </c>
      <c r="F22" s="5">
        <f t="shared" si="0"/>
        <v>16760.16</v>
      </c>
      <c r="G22" s="5">
        <f t="shared" si="1"/>
        <v>0</v>
      </c>
      <c r="H22" s="5">
        <f t="shared" si="2"/>
        <v>16760.16</v>
      </c>
      <c r="I22" s="5">
        <v>412</v>
      </c>
      <c r="J22" s="5">
        <v>0</v>
      </c>
      <c r="K22" s="5"/>
      <c r="L22" s="12" t="s">
        <v>40</v>
      </c>
    </row>
    <row r="23" spans="1:12" ht="204.75" x14ac:dyDescent="0.25">
      <c r="A23" s="1">
        <v>289</v>
      </c>
      <c r="B23" s="2">
        <v>289</v>
      </c>
      <c r="C23" s="17" t="s">
        <v>41</v>
      </c>
      <c r="D23" s="18" t="s">
        <v>9</v>
      </c>
      <c r="E23" s="19">
        <v>53.6</v>
      </c>
      <c r="F23" s="5">
        <f t="shared" si="0"/>
        <v>20850.400000000001</v>
      </c>
      <c r="G23" s="5">
        <f t="shared" si="1"/>
        <v>0</v>
      </c>
      <c r="H23" s="5">
        <f t="shared" si="2"/>
        <v>20850.400000000001</v>
      </c>
      <c r="I23" s="5">
        <v>389</v>
      </c>
      <c r="J23" s="5">
        <v>0</v>
      </c>
      <c r="K23" s="5"/>
      <c r="L23" s="17" t="s">
        <v>42</v>
      </c>
    </row>
    <row r="24" spans="1:12" ht="31.5" x14ac:dyDescent="0.25">
      <c r="A24" s="1"/>
      <c r="B24" s="2"/>
      <c r="C24" s="9" t="s">
        <v>43</v>
      </c>
      <c r="D24" s="14"/>
      <c r="E24" s="14"/>
      <c r="F24" s="5">
        <f t="shared" si="0"/>
        <v>0</v>
      </c>
      <c r="G24" s="5">
        <f t="shared" si="1"/>
        <v>0</v>
      </c>
      <c r="H24" s="5">
        <f t="shared" si="2"/>
        <v>0</v>
      </c>
      <c r="I24" s="5"/>
      <c r="J24" s="5"/>
      <c r="K24" s="5"/>
      <c r="L24" s="11"/>
    </row>
    <row r="25" spans="1:12" ht="31.5" x14ac:dyDescent="0.25">
      <c r="A25" s="1">
        <v>290</v>
      </c>
      <c r="B25" s="2">
        <v>290</v>
      </c>
      <c r="C25" s="12" t="s">
        <v>44</v>
      </c>
      <c r="D25" s="13" t="s">
        <v>9</v>
      </c>
      <c r="E25" s="15">
        <v>83.16</v>
      </c>
      <c r="F25" s="5">
        <f t="shared" si="0"/>
        <v>34261.919999999998</v>
      </c>
      <c r="G25" s="5">
        <f t="shared" si="1"/>
        <v>0</v>
      </c>
      <c r="H25" s="5">
        <f t="shared" si="2"/>
        <v>34261.919999999998</v>
      </c>
      <c r="I25" s="5">
        <v>412</v>
      </c>
      <c r="J25" s="5">
        <v>0</v>
      </c>
      <c r="K25" s="5"/>
      <c r="L25" s="12" t="s">
        <v>45</v>
      </c>
    </row>
    <row r="26" spans="1:12" ht="31.5" x14ac:dyDescent="0.25">
      <c r="A26" s="1">
        <v>291</v>
      </c>
      <c r="B26" s="2">
        <v>291</v>
      </c>
      <c r="C26" s="12" t="s">
        <v>11</v>
      </c>
      <c r="D26" s="13" t="s">
        <v>9</v>
      </c>
      <c r="E26" s="15">
        <v>83.16</v>
      </c>
      <c r="F26" s="5">
        <f t="shared" si="0"/>
        <v>14553</v>
      </c>
      <c r="G26" s="5">
        <f t="shared" si="1"/>
        <v>0</v>
      </c>
      <c r="H26" s="5">
        <f t="shared" si="2"/>
        <v>14553</v>
      </c>
      <c r="I26" s="5">
        <v>175</v>
      </c>
      <c r="J26" s="5">
        <v>0</v>
      </c>
      <c r="K26" s="5"/>
      <c r="L26" s="12" t="s">
        <v>46</v>
      </c>
    </row>
    <row r="27" spans="1:12" ht="157.5" x14ac:dyDescent="0.25">
      <c r="A27" s="1">
        <v>292</v>
      </c>
      <c r="B27" s="2">
        <v>292</v>
      </c>
      <c r="C27" s="12" t="s">
        <v>8</v>
      </c>
      <c r="D27" s="13" t="s">
        <v>9</v>
      </c>
      <c r="E27" s="15">
        <v>83.16</v>
      </c>
      <c r="F27" s="5">
        <f t="shared" si="0"/>
        <v>49729.68</v>
      </c>
      <c r="G27" s="5">
        <f t="shared" si="1"/>
        <v>0</v>
      </c>
      <c r="H27" s="5">
        <f t="shared" si="2"/>
        <v>49729.68</v>
      </c>
      <c r="I27" s="5">
        <v>598</v>
      </c>
      <c r="J27" s="5">
        <v>0</v>
      </c>
      <c r="K27" s="5"/>
      <c r="L27" s="12" t="s">
        <v>47</v>
      </c>
    </row>
    <row r="28" spans="1:12" ht="78.75" x14ac:dyDescent="0.25">
      <c r="A28" s="1">
        <v>293</v>
      </c>
      <c r="B28" s="2">
        <v>293</v>
      </c>
      <c r="C28" s="12" t="s">
        <v>6</v>
      </c>
      <c r="D28" s="13" t="s">
        <v>9</v>
      </c>
      <c r="E28" s="15">
        <v>83.16</v>
      </c>
      <c r="F28" s="5">
        <f t="shared" si="0"/>
        <v>38669.4</v>
      </c>
      <c r="G28" s="5">
        <f t="shared" si="1"/>
        <v>0</v>
      </c>
      <c r="H28" s="5">
        <f t="shared" si="2"/>
        <v>38669.4</v>
      </c>
      <c r="I28" s="5">
        <v>465</v>
      </c>
      <c r="J28" s="5">
        <v>0</v>
      </c>
      <c r="K28" s="5"/>
      <c r="L28" s="12" t="s">
        <v>48</v>
      </c>
    </row>
    <row r="29" spans="1:12" ht="126" x14ac:dyDescent="0.25">
      <c r="A29" s="1">
        <v>294</v>
      </c>
      <c r="B29" s="2">
        <v>294</v>
      </c>
      <c r="C29" s="12" t="s">
        <v>3</v>
      </c>
      <c r="D29" s="13" t="s">
        <v>9</v>
      </c>
      <c r="E29" s="15">
        <v>83.16</v>
      </c>
      <c r="F29" s="5">
        <f t="shared" si="0"/>
        <v>46777.5</v>
      </c>
      <c r="G29" s="5">
        <f t="shared" si="1"/>
        <v>0</v>
      </c>
      <c r="H29" s="5">
        <f t="shared" si="2"/>
        <v>46777.5</v>
      </c>
      <c r="I29" s="5">
        <v>562.5</v>
      </c>
      <c r="J29" s="5">
        <v>0</v>
      </c>
      <c r="K29" s="5"/>
      <c r="L29" s="12" t="s">
        <v>49</v>
      </c>
    </row>
    <row r="30" spans="1:12" ht="267.75" x14ac:dyDescent="0.25">
      <c r="A30" s="1">
        <v>295</v>
      </c>
      <c r="B30" s="2">
        <v>295</v>
      </c>
      <c r="C30" s="12" t="s">
        <v>50</v>
      </c>
      <c r="D30" s="13" t="s">
        <v>9</v>
      </c>
      <c r="E30" s="15">
        <v>28.76</v>
      </c>
      <c r="F30" s="5">
        <f t="shared" si="0"/>
        <v>47454</v>
      </c>
      <c r="G30" s="5">
        <f t="shared" si="1"/>
        <v>0</v>
      </c>
      <c r="H30" s="5">
        <f t="shared" si="2"/>
        <v>47454</v>
      </c>
      <c r="I30" s="5">
        <v>1650</v>
      </c>
      <c r="J30" s="5">
        <v>0</v>
      </c>
      <c r="K30" s="5"/>
      <c r="L30" s="12" t="s">
        <v>51</v>
      </c>
    </row>
    <row r="31" spans="1:12" ht="47.25" x14ac:dyDescent="0.25">
      <c r="A31" s="1">
        <v>296</v>
      </c>
      <c r="B31" s="2">
        <v>296</v>
      </c>
      <c r="C31" s="12" t="s">
        <v>52</v>
      </c>
      <c r="D31" s="13" t="s">
        <v>26</v>
      </c>
      <c r="E31" s="14">
        <v>30</v>
      </c>
      <c r="F31" s="5">
        <f t="shared" si="0"/>
        <v>0</v>
      </c>
      <c r="G31" s="5">
        <f t="shared" si="1"/>
        <v>0</v>
      </c>
      <c r="H31" s="5">
        <f t="shared" si="2"/>
        <v>0</v>
      </c>
      <c r="I31" s="5"/>
      <c r="J31" s="5"/>
      <c r="K31" s="5"/>
      <c r="L31" s="12" t="s">
        <v>53</v>
      </c>
    </row>
    <row r="32" spans="1:12" ht="141.75" x14ac:dyDescent="0.25">
      <c r="A32" s="1">
        <v>297</v>
      </c>
      <c r="B32" s="2">
        <v>297</v>
      </c>
      <c r="C32" s="12" t="s">
        <v>54</v>
      </c>
      <c r="D32" s="13" t="s">
        <v>9</v>
      </c>
      <c r="E32" s="15">
        <v>15.39</v>
      </c>
      <c r="F32" s="5">
        <f t="shared" si="0"/>
        <v>7664.22</v>
      </c>
      <c r="G32" s="5">
        <f t="shared" si="1"/>
        <v>0</v>
      </c>
      <c r="H32" s="5">
        <f t="shared" si="2"/>
        <v>7664.22</v>
      </c>
      <c r="I32" s="5">
        <v>498</v>
      </c>
      <c r="J32" s="5">
        <v>0</v>
      </c>
      <c r="K32" s="5"/>
      <c r="L32" s="12" t="s">
        <v>55</v>
      </c>
    </row>
    <row r="33" spans="1:12" ht="63" x14ac:dyDescent="0.25">
      <c r="A33" s="1">
        <v>298</v>
      </c>
      <c r="B33" s="2">
        <v>298</v>
      </c>
      <c r="C33" s="12" t="s">
        <v>56</v>
      </c>
      <c r="D33" s="13" t="s">
        <v>9</v>
      </c>
      <c r="E33" s="14">
        <v>10.8</v>
      </c>
      <c r="F33" s="5">
        <f t="shared" si="0"/>
        <v>2041.2</v>
      </c>
      <c r="G33" s="5">
        <f t="shared" si="1"/>
        <v>0</v>
      </c>
      <c r="H33" s="5">
        <f t="shared" si="2"/>
        <v>2041.2</v>
      </c>
      <c r="I33" s="5">
        <v>189</v>
      </c>
      <c r="J33" s="5">
        <v>0</v>
      </c>
      <c r="K33" s="5"/>
      <c r="L33" s="12" t="s">
        <v>57</v>
      </c>
    </row>
    <row r="34" spans="1:12" ht="47.25" x14ac:dyDescent="0.25">
      <c r="A34" s="1">
        <v>299</v>
      </c>
      <c r="B34" s="2">
        <v>299</v>
      </c>
      <c r="C34" s="12" t="s">
        <v>58</v>
      </c>
      <c r="D34" s="13" t="s">
        <v>9</v>
      </c>
      <c r="E34" s="15">
        <v>25.03</v>
      </c>
      <c r="F34" s="5">
        <f t="shared" si="0"/>
        <v>13140.75</v>
      </c>
      <c r="G34" s="5">
        <f t="shared" si="1"/>
        <v>0</v>
      </c>
      <c r="H34" s="5">
        <f t="shared" si="2"/>
        <v>13140.75</v>
      </c>
      <c r="I34" s="5">
        <v>525</v>
      </c>
      <c r="J34" s="5">
        <v>0</v>
      </c>
      <c r="K34" s="5"/>
      <c r="L34" s="12" t="s">
        <v>59</v>
      </c>
    </row>
    <row r="35" spans="1:12" ht="110.25" x14ac:dyDescent="0.25">
      <c r="A35" s="1">
        <v>300</v>
      </c>
      <c r="B35" s="2">
        <v>300</v>
      </c>
      <c r="C35" s="12" t="s">
        <v>60</v>
      </c>
      <c r="D35" s="13" t="s">
        <v>9</v>
      </c>
      <c r="E35" s="15">
        <v>36.24</v>
      </c>
      <c r="F35" s="5">
        <f t="shared" si="0"/>
        <v>24244.560000000001</v>
      </c>
      <c r="G35" s="5">
        <f t="shared" si="1"/>
        <v>0</v>
      </c>
      <c r="H35" s="5">
        <f t="shared" si="2"/>
        <v>24244.560000000001</v>
      </c>
      <c r="I35" s="5">
        <v>669</v>
      </c>
      <c r="J35" s="5">
        <v>0</v>
      </c>
      <c r="K35" s="5"/>
      <c r="L35" s="12" t="s">
        <v>61</v>
      </c>
    </row>
    <row r="36" spans="1:12" ht="267.75" x14ac:dyDescent="0.25">
      <c r="A36" s="1">
        <v>301</v>
      </c>
      <c r="B36" s="2">
        <v>301</v>
      </c>
      <c r="C36" s="12" t="s">
        <v>62</v>
      </c>
      <c r="D36" s="13" t="s">
        <v>63</v>
      </c>
      <c r="E36" s="20">
        <v>1.3109999999999999</v>
      </c>
      <c r="F36" s="5">
        <f t="shared" si="0"/>
        <v>24581.25</v>
      </c>
      <c r="G36" s="5">
        <f t="shared" si="1"/>
        <v>0</v>
      </c>
      <c r="H36" s="5">
        <f t="shared" si="2"/>
        <v>24581.25</v>
      </c>
      <c r="I36" s="4">
        <v>18750</v>
      </c>
      <c r="J36" s="4">
        <v>0</v>
      </c>
      <c r="K36" s="4"/>
      <c r="L36" s="12" t="s">
        <v>64</v>
      </c>
    </row>
    <row r="37" spans="1:12" ht="15.75" x14ac:dyDescent="0.25">
      <c r="A37" s="1"/>
      <c r="B37" s="2"/>
      <c r="C37" s="9" t="s">
        <v>65</v>
      </c>
      <c r="D37" s="13"/>
      <c r="E37" s="14"/>
      <c r="F37" s="5">
        <f t="shared" si="0"/>
        <v>0</v>
      </c>
      <c r="G37" s="5">
        <f t="shared" si="1"/>
        <v>0</v>
      </c>
      <c r="H37" s="5">
        <f t="shared" si="2"/>
        <v>0</v>
      </c>
      <c r="I37" s="4"/>
      <c r="J37" s="4"/>
      <c r="K37" s="4"/>
      <c r="L37" s="11"/>
    </row>
    <row r="38" spans="1:12" ht="78.75" x14ac:dyDescent="0.25">
      <c r="A38" s="1">
        <v>302</v>
      </c>
      <c r="B38" s="2">
        <v>302</v>
      </c>
      <c r="C38" s="11" t="s">
        <v>66</v>
      </c>
      <c r="D38" s="13" t="s">
        <v>67</v>
      </c>
      <c r="E38" s="14">
        <v>678</v>
      </c>
      <c r="F38" s="5">
        <f t="shared" si="0"/>
        <v>43731</v>
      </c>
      <c r="G38" s="5">
        <f t="shared" si="1"/>
        <v>0</v>
      </c>
      <c r="H38" s="5">
        <f t="shared" si="2"/>
        <v>43731</v>
      </c>
      <c r="I38" s="4">
        <v>64.5</v>
      </c>
      <c r="J38" s="4">
        <v>0</v>
      </c>
      <c r="K38" s="4"/>
      <c r="L38" s="11" t="s">
        <v>68</v>
      </c>
    </row>
    <row r="39" spans="1:12" ht="63" x14ac:dyDescent="0.25">
      <c r="A39" s="1">
        <v>303</v>
      </c>
      <c r="B39" s="2">
        <v>303</v>
      </c>
      <c r="C39" s="11" t="s">
        <v>69</v>
      </c>
      <c r="D39" s="13" t="s">
        <v>67</v>
      </c>
      <c r="E39" s="14">
        <v>67.8</v>
      </c>
      <c r="F39" s="5">
        <f t="shared" si="0"/>
        <v>4373.0999999999995</v>
      </c>
      <c r="G39" s="5">
        <f t="shared" si="1"/>
        <v>0</v>
      </c>
      <c r="H39" s="5">
        <f t="shared" si="2"/>
        <v>4373.0999999999995</v>
      </c>
      <c r="I39" s="4">
        <v>64.5</v>
      </c>
      <c r="J39" s="4">
        <v>0</v>
      </c>
      <c r="K39" s="4"/>
      <c r="L39" s="11" t="s">
        <v>70</v>
      </c>
    </row>
    <row r="40" spans="1:12" ht="78.75" x14ac:dyDescent="0.25">
      <c r="A40" s="1">
        <v>304</v>
      </c>
      <c r="B40" s="2">
        <v>304</v>
      </c>
      <c r="C40" s="11" t="s">
        <v>71</v>
      </c>
      <c r="D40" s="13" t="s">
        <v>67</v>
      </c>
      <c r="E40" s="14">
        <v>90.4</v>
      </c>
      <c r="F40" s="5">
        <f t="shared" si="0"/>
        <v>5830.8</v>
      </c>
      <c r="G40" s="5">
        <f t="shared" si="1"/>
        <v>0</v>
      </c>
      <c r="H40" s="5">
        <f t="shared" si="2"/>
        <v>5830.8</v>
      </c>
      <c r="I40" s="4">
        <v>64.5</v>
      </c>
      <c r="J40" s="4">
        <v>0</v>
      </c>
      <c r="K40" s="4"/>
      <c r="L40" s="11" t="s">
        <v>72</v>
      </c>
    </row>
    <row r="41" spans="1:12" ht="94.5" x14ac:dyDescent="0.25">
      <c r="A41" s="1">
        <v>305</v>
      </c>
      <c r="B41" s="2">
        <v>305</v>
      </c>
      <c r="C41" s="11" t="s">
        <v>73</v>
      </c>
      <c r="D41" s="13" t="s">
        <v>63</v>
      </c>
      <c r="E41" s="20">
        <v>4.6079999999999997</v>
      </c>
      <c r="F41" s="5">
        <f t="shared" si="0"/>
        <v>297216</v>
      </c>
      <c r="G41" s="5">
        <f t="shared" si="1"/>
        <v>0</v>
      </c>
      <c r="H41" s="5">
        <f t="shared" si="2"/>
        <v>297216</v>
      </c>
      <c r="I41" s="4">
        <v>64500</v>
      </c>
      <c r="J41" s="4">
        <v>0</v>
      </c>
      <c r="K41" s="4"/>
      <c r="L41" s="11" t="s">
        <v>74</v>
      </c>
    </row>
    <row r="42" spans="1:12" ht="78.75" x14ac:dyDescent="0.25">
      <c r="A42" s="1">
        <v>306</v>
      </c>
      <c r="B42" s="2">
        <v>306</v>
      </c>
      <c r="C42" s="11" t="s">
        <v>75</v>
      </c>
      <c r="D42" s="13" t="s">
        <v>67</v>
      </c>
      <c r="E42" s="14">
        <v>48</v>
      </c>
      <c r="F42" s="5">
        <f t="shared" si="0"/>
        <v>3096</v>
      </c>
      <c r="G42" s="5">
        <f t="shared" si="1"/>
        <v>0</v>
      </c>
      <c r="H42" s="5">
        <f t="shared" si="2"/>
        <v>3096</v>
      </c>
      <c r="I42" s="4">
        <v>64.5</v>
      </c>
      <c r="J42" s="4">
        <v>0</v>
      </c>
      <c r="K42" s="4"/>
      <c r="L42" s="11" t="s">
        <v>76</v>
      </c>
    </row>
    <row r="43" spans="1:12" ht="94.5" x14ac:dyDescent="0.25">
      <c r="A43" s="1">
        <v>307</v>
      </c>
      <c r="B43" s="2">
        <v>307</v>
      </c>
      <c r="C43" s="11" t="s">
        <v>77</v>
      </c>
      <c r="D43" s="13" t="s">
        <v>67</v>
      </c>
      <c r="E43" s="15">
        <v>331.69</v>
      </c>
      <c r="F43" s="5">
        <f t="shared" si="0"/>
        <v>41792.94</v>
      </c>
      <c r="G43" s="5">
        <f t="shared" si="1"/>
        <v>0</v>
      </c>
      <c r="H43" s="5">
        <f t="shared" si="2"/>
        <v>41792.94</v>
      </c>
      <c r="I43" s="4">
        <v>126</v>
      </c>
      <c r="J43" s="4">
        <v>0</v>
      </c>
      <c r="K43" s="4"/>
      <c r="L43" s="11" t="s">
        <v>78</v>
      </c>
    </row>
    <row r="44" spans="1:12" ht="47.25" x14ac:dyDescent="0.25">
      <c r="A44" s="1">
        <v>308</v>
      </c>
      <c r="B44" s="2">
        <v>308</v>
      </c>
      <c r="C44" s="11" t="s">
        <v>79</v>
      </c>
      <c r="D44" s="13" t="s">
        <v>67</v>
      </c>
      <c r="E44" s="15">
        <v>7.23</v>
      </c>
      <c r="F44" s="5">
        <f t="shared" si="0"/>
        <v>910.98</v>
      </c>
      <c r="G44" s="5">
        <f t="shared" si="1"/>
        <v>0</v>
      </c>
      <c r="H44" s="5">
        <f t="shared" si="2"/>
        <v>910.98</v>
      </c>
      <c r="I44" s="4">
        <v>126</v>
      </c>
      <c r="J44" s="4">
        <v>0</v>
      </c>
      <c r="K44" s="4"/>
      <c r="L44" s="11" t="s">
        <v>80</v>
      </c>
    </row>
    <row r="45" spans="1:12" ht="94.5" x14ac:dyDescent="0.25">
      <c r="A45" s="1">
        <v>309</v>
      </c>
      <c r="B45" s="2">
        <v>309</v>
      </c>
      <c r="C45" s="11" t="s">
        <v>81</v>
      </c>
      <c r="D45" s="13" t="s">
        <v>63</v>
      </c>
      <c r="E45" s="15">
        <v>2.81</v>
      </c>
      <c r="F45" s="5">
        <f t="shared" si="0"/>
        <v>354060</v>
      </c>
      <c r="G45" s="5">
        <f t="shared" si="1"/>
        <v>0</v>
      </c>
      <c r="H45" s="5">
        <f t="shared" si="2"/>
        <v>354060</v>
      </c>
      <c r="I45" s="4">
        <v>126000</v>
      </c>
      <c r="J45" s="4">
        <v>0</v>
      </c>
      <c r="K45" s="4"/>
      <c r="L45" s="11" t="s">
        <v>82</v>
      </c>
    </row>
    <row r="46" spans="1:12" ht="15.75" x14ac:dyDescent="0.25">
      <c r="A46" s="1"/>
      <c r="B46" s="2"/>
      <c r="C46" s="9" t="s">
        <v>83</v>
      </c>
      <c r="D46" s="13"/>
      <c r="E46" s="14"/>
      <c r="F46" s="5">
        <f t="shared" si="0"/>
        <v>0</v>
      </c>
      <c r="G46" s="5">
        <f t="shared" si="1"/>
        <v>0</v>
      </c>
      <c r="H46" s="5">
        <f t="shared" si="2"/>
        <v>0</v>
      </c>
      <c r="I46" s="4"/>
      <c r="J46" s="4"/>
      <c r="K46" s="4"/>
      <c r="L46" s="11"/>
    </row>
    <row r="47" spans="1:12" ht="78.75" x14ac:dyDescent="0.25">
      <c r="A47" s="1">
        <v>310</v>
      </c>
      <c r="B47" s="2">
        <v>310</v>
      </c>
      <c r="C47" s="11" t="s">
        <v>84</v>
      </c>
      <c r="D47" s="13" t="s">
        <v>67</v>
      </c>
      <c r="E47" s="14">
        <v>511.2</v>
      </c>
      <c r="F47" s="5">
        <f t="shared" si="0"/>
        <v>32972.400000000001</v>
      </c>
      <c r="G47" s="5">
        <f t="shared" si="1"/>
        <v>0</v>
      </c>
      <c r="H47" s="5">
        <f t="shared" si="2"/>
        <v>32972.400000000001</v>
      </c>
      <c r="I47" s="4">
        <v>64.5</v>
      </c>
      <c r="J47" s="4">
        <v>0</v>
      </c>
      <c r="K47" s="4"/>
      <c r="L47" s="11" t="s">
        <v>85</v>
      </c>
    </row>
    <row r="48" spans="1:12" ht="126" x14ac:dyDescent="0.25">
      <c r="A48" s="1">
        <v>311</v>
      </c>
      <c r="B48" s="2">
        <v>311</v>
      </c>
      <c r="C48" s="11" t="s">
        <v>86</v>
      </c>
      <c r="D48" s="13" t="s">
        <v>67</v>
      </c>
      <c r="E48" s="15">
        <v>375.15</v>
      </c>
      <c r="F48" s="5">
        <f t="shared" si="0"/>
        <v>24197.174999999999</v>
      </c>
      <c r="G48" s="5">
        <f t="shared" si="1"/>
        <v>0</v>
      </c>
      <c r="H48" s="5">
        <f t="shared" si="2"/>
        <v>24197.174999999999</v>
      </c>
      <c r="I48" s="4">
        <v>64.5</v>
      </c>
      <c r="J48" s="4">
        <v>0</v>
      </c>
      <c r="K48" s="4"/>
      <c r="L48" s="11" t="s">
        <v>87</v>
      </c>
    </row>
    <row r="49" spans="1:12" ht="299.25" x14ac:dyDescent="0.25">
      <c r="A49" s="1">
        <v>312</v>
      </c>
      <c r="B49" s="2">
        <v>312</v>
      </c>
      <c r="C49" s="11" t="s">
        <v>88</v>
      </c>
      <c r="D49" s="13" t="s">
        <v>67</v>
      </c>
      <c r="E49" s="15">
        <v>1012.04</v>
      </c>
      <c r="F49" s="5">
        <f t="shared" si="0"/>
        <v>65276.579999999994</v>
      </c>
      <c r="G49" s="5">
        <f t="shared" si="1"/>
        <v>0</v>
      </c>
      <c r="H49" s="5">
        <f t="shared" si="2"/>
        <v>65276.579999999994</v>
      </c>
      <c r="I49" s="4">
        <v>64.5</v>
      </c>
      <c r="J49" s="4">
        <v>0</v>
      </c>
      <c r="K49" s="4"/>
      <c r="L49" s="11" t="s">
        <v>89</v>
      </c>
    </row>
    <row r="50" spans="1:12" ht="110.25" x14ac:dyDescent="0.25">
      <c r="A50" s="1">
        <v>313</v>
      </c>
      <c r="B50" s="2">
        <v>313</v>
      </c>
      <c r="C50" s="11" t="s">
        <v>90</v>
      </c>
      <c r="D50" s="13" t="s">
        <v>67</v>
      </c>
      <c r="E50" s="14">
        <v>389.57</v>
      </c>
      <c r="F50" s="5">
        <f t="shared" si="0"/>
        <v>25127.264999999999</v>
      </c>
      <c r="G50" s="5">
        <f t="shared" si="1"/>
        <v>0</v>
      </c>
      <c r="H50" s="5">
        <f t="shared" si="2"/>
        <v>25127.264999999999</v>
      </c>
      <c r="I50" s="4">
        <v>64.5</v>
      </c>
      <c r="J50" s="4">
        <v>0</v>
      </c>
      <c r="K50" s="4"/>
      <c r="L50" s="11" t="s">
        <v>91</v>
      </c>
    </row>
    <row r="51" spans="1:12" ht="20.25" x14ac:dyDescent="0.25">
      <c r="A51" s="1"/>
      <c r="B51" s="2"/>
      <c r="C51" s="21" t="s">
        <v>92</v>
      </c>
      <c r="D51" s="22"/>
      <c r="E51" s="23"/>
      <c r="F51" s="5">
        <f t="shared" si="0"/>
        <v>0</v>
      </c>
      <c r="G51" s="5">
        <f t="shared" si="1"/>
        <v>0</v>
      </c>
      <c r="H51" s="5">
        <f t="shared" si="2"/>
        <v>0</v>
      </c>
      <c r="I51" s="4"/>
      <c r="J51" s="4"/>
      <c r="K51" s="4"/>
      <c r="L51" s="24"/>
    </row>
    <row r="52" spans="1:12" ht="15.75" x14ac:dyDescent="0.25">
      <c r="A52" s="1"/>
      <c r="B52" s="2"/>
      <c r="C52" s="25" t="s">
        <v>93</v>
      </c>
      <c r="D52" s="26"/>
      <c r="E52" s="27"/>
      <c r="F52" s="5">
        <f t="shared" si="0"/>
        <v>0</v>
      </c>
      <c r="G52" s="5">
        <f t="shared" si="1"/>
        <v>0</v>
      </c>
      <c r="H52" s="5">
        <f t="shared" si="2"/>
        <v>0</v>
      </c>
      <c r="I52" s="4"/>
      <c r="J52" s="4"/>
      <c r="K52" s="4"/>
      <c r="L52" s="28"/>
    </row>
    <row r="53" spans="1:12" ht="315" x14ac:dyDescent="0.25">
      <c r="A53" s="1">
        <v>314</v>
      </c>
      <c r="B53" s="2">
        <v>314</v>
      </c>
      <c r="C53" s="29" t="s">
        <v>94</v>
      </c>
      <c r="D53" s="18" t="s">
        <v>67</v>
      </c>
      <c r="E53" s="30">
        <v>654.11</v>
      </c>
      <c r="F53" s="5">
        <f t="shared" si="0"/>
        <v>46605.337500000001</v>
      </c>
      <c r="G53" s="5">
        <f t="shared" si="1"/>
        <v>55403.117000000006</v>
      </c>
      <c r="H53" s="5">
        <f t="shared" si="2"/>
        <v>102008.45450000001</v>
      </c>
      <c r="I53" s="4">
        <v>71.25</v>
      </c>
      <c r="J53" s="4">
        <v>84.7</v>
      </c>
      <c r="K53" s="4"/>
      <c r="L53" s="29" t="s">
        <v>95</v>
      </c>
    </row>
    <row r="54" spans="1:12" ht="220.5" x14ac:dyDescent="0.25">
      <c r="A54" s="1">
        <v>315</v>
      </c>
      <c r="B54" s="2">
        <v>315</v>
      </c>
      <c r="C54" s="29" t="s">
        <v>96</v>
      </c>
      <c r="D54" s="18" t="s">
        <v>67</v>
      </c>
      <c r="E54" s="30">
        <v>88.67</v>
      </c>
      <c r="F54" s="5">
        <f t="shared" si="0"/>
        <v>6317.7375000000002</v>
      </c>
      <c r="G54" s="5">
        <f t="shared" si="1"/>
        <v>7510.3490000000002</v>
      </c>
      <c r="H54" s="5">
        <f t="shared" si="2"/>
        <v>13828.086500000001</v>
      </c>
      <c r="I54" s="4">
        <v>71.25</v>
      </c>
      <c r="J54" s="4">
        <v>84.7</v>
      </c>
      <c r="K54" s="4"/>
      <c r="L54" s="29" t="s">
        <v>97</v>
      </c>
    </row>
    <row r="55" spans="1:12" ht="141.75" x14ac:dyDescent="0.25">
      <c r="A55" s="1">
        <v>316</v>
      </c>
      <c r="B55" s="2">
        <v>316</v>
      </c>
      <c r="C55" s="29" t="s">
        <v>98</v>
      </c>
      <c r="D55" s="18" t="s">
        <v>67</v>
      </c>
      <c r="E55" s="19">
        <v>65.3</v>
      </c>
      <c r="F55" s="5">
        <f t="shared" si="0"/>
        <v>4652.625</v>
      </c>
      <c r="G55" s="5">
        <f t="shared" si="1"/>
        <v>5726.8099999999995</v>
      </c>
      <c r="H55" s="5">
        <f t="shared" si="2"/>
        <v>10379.434999999999</v>
      </c>
      <c r="I55" s="4">
        <v>71.25</v>
      </c>
      <c r="J55" s="4">
        <v>87.7</v>
      </c>
      <c r="K55" s="4"/>
      <c r="L55" s="29" t="s">
        <v>99</v>
      </c>
    </row>
    <row r="56" spans="1:12" ht="47.25" x14ac:dyDescent="0.25">
      <c r="A56" s="1">
        <v>317</v>
      </c>
      <c r="B56" s="2">
        <v>317</v>
      </c>
      <c r="C56" s="29" t="s">
        <v>100</v>
      </c>
      <c r="D56" s="18" t="s">
        <v>67</v>
      </c>
      <c r="E56" s="30">
        <v>58.95</v>
      </c>
      <c r="F56" s="5">
        <f t="shared" si="0"/>
        <v>23255.775000000001</v>
      </c>
      <c r="G56" s="5">
        <f t="shared" si="1"/>
        <v>15285.735000000001</v>
      </c>
      <c r="H56" s="5">
        <f t="shared" si="2"/>
        <v>38541.51</v>
      </c>
      <c r="I56" s="4">
        <v>394.5</v>
      </c>
      <c r="J56" s="4">
        <v>259.3</v>
      </c>
      <c r="K56" s="4"/>
      <c r="L56" s="29" t="s">
        <v>101</v>
      </c>
    </row>
    <row r="57" spans="1:12" ht="157.5" x14ac:dyDescent="0.25">
      <c r="A57" s="1">
        <v>318</v>
      </c>
      <c r="B57" s="2">
        <v>318</v>
      </c>
      <c r="C57" s="29" t="s">
        <v>100</v>
      </c>
      <c r="D57" s="18" t="s">
        <v>67</v>
      </c>
      <c r="E57" s="31">
        <v>4.2640000000000002</v>
      </c>
      <c r="F57" s="5">
        <f t="shared" si="0"/>
        <v>1682148</v>
      </c>
      <c r="G57" s="5">
        <f t="shared" si="1"/>
        <v>1105641.1288000001</v>
      </c>
      <c r="H57" s="5">
        <f t="shared" si="2"/>
        <v>2787789.1288000001</v>
      </c>
      <c r="I57" s="4">
        <v>394500</v>
      </c>
      <c r="J57" s="4">
        <v>259296.7</v>
      </c>
      <c r="K57" s="4"/>
      <c r="L57" s="29" t="s">
        <v>102</v>
      </c>
    </row>
    <row r="58" spans="1:12" ht="31.5" x14ac:dyDescent="0.25">
      <c r="A58" s="1"/>
      <c r="B58" s="2"/>
      <c r="C58" s="32" t="s">
        <v>103</v>
      </c>
      <c r="D58" s="33"/>
      <c r="E58" s="34"/>
      <c r="F58" s="5">
        <f t="shared" si="0"/>
        <v>0</v>
      </c>
      <c r="G58" s="5">
        <f t="shared" si="1"/>
        <v>0</v>
      </c>
      <c r="H58" s="5">
        <f t="shared" si="2"/>
        <v>0</v>
      </c>
      <c r="I58" s="4"/>
      <c r="J58" s="4"/>
      <c r="K58" s="4"/>
      <c r="L58" s="35"/>
    </row>
    <row r="59" spans="1:12" ht="63" x14ac:dyDescent="0.25">
      <c r="A59" s="1">
        <v>319</v>
      </c>
      <c r="B59" s="2">
        <v>319</v>
      </c>
      <c r="C59" s="29" t="s">
        <v>104</v>
      </c>
      <c r="D59" s="18" t="s">
        <v>26</v>
      </c>
      <c r="E59" s="19">
        <v>4</v>
      </c>
      <c r="F59" s="5">
        <f t="shared" si="0"/>
        <v>40800</v>
      </c>
      <c r="G59" s="5">
        <f t="shared" si="1"/>
        <v>0</v>
      </c>
      <c r="H59" s="5">
        <f t="shared" si="2"/>
        <v>40800</v>
      </c>
      <c r="I59" s="4">
        <v>10200</v>
      </c>
      <c r="J59" s="4">
        <v>0</v>
      </c>
      <c r="K59" s="4"/>
      <c r="L59" s="29" t="s">
        <v>105</v>
      </c>
    </row>
    <row r="60" spans="1:12" ht="47.25" x14ac:dyDescent="0.25">
      <c r="A60" s="1">
        <v>320</v>
      </c>
      <c r="B60" s="2">
        <v>320</v>
      </c>
      <c r="C60" s="36" t="s">
        <v>106</v>
      </c>
      <c r="D60" s="18" t="s">
        <v>18</v>
      </c>
      <c r="E60" s="31">
        <v>2.7E-2</v>
      </c>
      <c r="F60" s="5">
        <f t="shared" si="0"/>
        <v>5184</v>
      </c>
      <c r="G60" s="5">
        <f t="shared" si="1"/>
        <v>72.224999999999994</v>
      </c>
      <c r="H60" s="5">
        <f t="shared" si="2"/>
        <v>5256.2250000000004</v>
      </c>
      <c r="I60" s="4">
        <v>192000</v>
      </c>
      <c r="J60" s="4">
        <v>2675</v>
      </c>
      <c r="K60" s="4"/>
      <c r="L60" s="29" t="s">
        <v>107</v>
      </c>
    </row>
    <row r="61" spans="1:12" ht="94.5" x14ac:dyDescent="0.25">
      <c r="A61" s="1">
        <v>321</v>
      </c>
      <c r="B61" s="2">
        <v>321</v>
      </c>
      <c r="C61" s="36" t="s">
        <v>108</v>
      </c>
      <c r="D61" s="19" t="s">
        <v>18</v>
      </c>
      <c r="E61" s="31">
        <v>7.0000000000000001E-3</v>
      </c>
      <c r="F61" s="5">
        <f t="shared" si="0"/>
        <v>1895.25</v>
      </c>
      <c r="G61" s="5">
        <f t="shared" si="1"/>
        <v>405.7081</v>
      </c>
      <c r="H61" s="5">
        <v>0</v>
      </c>
      <c r="I61" s="4">
        <v>270750</v>
      </c>
      <c r="J61" s="4">
        <v>57958.3</v>
      </c>
      <c r="K61" s="4"/>
      <c r="L61" s="36" t="s">
        <v>109</v>
      </c>
    </row>
    <row r="62" spans="1:12" ht="94.5" x14ac:dyDescent="0.25">
      <c r="A62" s="1">
        <v>322</v>
      </c>
      <c r="B62" s="2">
        <v>322</v>
      </c>
      <c r="C62" s="36" t="s">
        <v>110</v>
      </c>
      <c r="D62" s="19" t="s">
        <v>18</v>
      </c>
      <c r="E62" s="31">
        <v>3.7999999999999999E-2</v>
      </c>
      <c r="F62" s="5">
        <f t="shared" si="0"/>
        <v>10288.5</v>
      </c>
      <c r="G62" s="5">
        <f t="shared" si="1"/>
        <v>2202.4153999999999</v>
      </c>
      <c r="H62" s="5">
        <f t="shared" si="2"/>
        <v>12490.9154</v>
      </c>
      <c r="I62" s="4">
        <v>270750</v>
      </c>
      <c r="J62" s="4">
        <v>57958.3</v>
      </c>
      <c r="K62" s="4"/>
      <c r="L62" s="36" t="s">
        <v>111</v>
      </c>
    </row>
    <row r="63" spans="1:12" ht="16.5" x14ac:dyDescent="0.25">
      <c r="A63" s="1"/>
      <c r="B63" s="2"/>
      <c r="C63" s="9" t="s">
        <v>112</v>
      </c>
      <c r="D63" s="22"/>
      <c r="E63" s="23"/>
      <c r="F63" s="5">
        <f t="shared" si="0"/>
        <v>0</v>
      </c>
      <c r="G63" s="5">
        <f t="shared" si="1"/>
        <v>0</v>
      </c>
      <c r="H63" s="5">
        <f t="shared" si="2"/>
        <v>0</v>
      </c>
      <c r="I63" s="4"/>
      <c r="J63" s="4"/>
      <c r="K63" s="4"/>
      <c r="L63" s="24"/>
    </row>
    <row r="64" spans="1:12" ht="346.5" x14ac:dyDescent="0.25">
      <c r="A64" s="1">
        <v>323</v>
      </c>
      <c r="B64" s="2">
        <v>323</v>
      </c>
      <c r="C64" s="29" t="s">
        <v>113</v>
      </c>
      <c r="D64" s="18" t="s">
        <v>63</v>
      </c>
      <c r="E64" s="31">
        <v>4.7679999999999998</v>
      </c>
      <c r="F64" s="5">
        <f t="shared" si="0"/>
        <v>339720</v>
      </c>
      <c r="G64" s="5">
        <f t="shared" si="1"/>
        <v>403889.17440000002</v>
      </c>
      <c r="H64" s="5">
        <f t="shared" si="2"/>
        <v>743609.17440000002</v>
      </c>
      <c r="I64" s="4">
        <v>71250</v>
      </c>
      <c r="J64" s="4">
        <v>84708.3</v>
      </c>
      <c r="K64" s="4"/>
      <c r="L64" s="29" t="s">
        <v>114</v>
      </c>
    </row>
    <row r="65" spans="1:12" ht="157.5" x14ac:dyDescent="0.25">
      <c r="A65" s="1">
        <v>324</v>
      </c>
      <c r="B65" s="2">
        <v>324</v>
      </c>
      <c r="C65" s="29" t="s">
        <v>115</v>
      </c>
      <c r="D65" s="18" t="s">
        <v>67</v>
      </c>
      <c r="E65" s="30">
        <v>50.17</v>
      </c>
      <c r="F65" s="5">
        <f t="shared" si="0"/>
        <v>3574612.5</v>
      </c>
      <c r="G65" s="5">
        <f t="shared" si="1"/>
        <v>4249815.4110000003</v>
      </c>
      <c r="H65" s="5">
        <f t="shared" si="2"/>
        <v>7824427.9110000003</v>
      </c>
      <c r="I65" s="4">
        <v>71250</v>
      </c>
      <c r="J65" s="4">
        <v>84708.3</v>
      </c>
      <c r="K65" s="4"/>
      <c r="L65" s="29" t="s">
        <v>116</v>
      </c>
    </row>
    <row r="66" spans="1:12" ht="236.25" x14ac:dyDescent="0.25">
      <c r="A66" s="1">
        <v>325</v>
      </c>
      <c r="B66" s="2">
        <v>325</v>
      </c>
      <c r="C66" s="29" t="s">
        <v>100</v>
      </c>
      <c r="D66" s="18" t="s">
        <v>63</v>
      </c>
      <c r="E66" s="31">
        <v>1.149</v>
      </c>
      <c r="F66" s="5">
        <f t="shared" si="0"/>
        <v>453280.5</v>
      </c>
      <c r="G66" s="5">
        <f t="shared" si="1"/>
        <v>297931.90830000001</v>
      </c>
      <c r="H66" s="5">
        <f t="shared" si="2"/>
        <v>751212.40830000001</v>
      </c>
      <c r="I66" s="4">
        <v>394500</v>
      </c>
      <c r="J66" s="4">
        <v>259296.7</v>
      </c>
      <c r="K66" s="4"/>
      <c r="L66" s="29" t="s">
        <v>117</v>
      </c>
    </row>
    <row r="67" spans="1:12" ht="141.75" x14ac:dyDescent="0.25">
      <c r="A67" s="1">
        <v>326</v>
      </c>
      <c r="B67" s="2">
        <v>326</v>
      </c>
      <c r="C67" s="29" t="s">
        <v>100</v>
      </c>
      <c r="D67" s="18" t="s">
        <v>67</v>
      </c>
      <c r="E67" s="31">
        <v>3.2240000000000002</v>
      </c>
      <c r="F67" s="5">
        <f t="shared" si="0"/>
        <v>1271868</v>
      </c>
      <c r="G67" s="5">
        <f t="shared" si="1"/>
        <v>835972.56080000009</v>
      </c>
      <c r="H67" s="5">
        <f t="shared" si="2"/>
        <v>2107840.5608000001</v>
      </c>
      <c r="I67" s="4">
        <v>394500</v>
      </c>
      <c r="J67" s="4">
        <v>259296.7</v>
      </c>
      <c r="K67" s="4"/>
      <c r="L67" s="29" t="s">
        <v>118</v>
      </c>
    </row>
    <row r="68" spans="1:12" ht="31.5" x14ac:dyDescent="0.25">
      <c r="A68" s="1"/>
      <c r="B68" s="2"/>
      <c r="C68" s="32" t="s">
        <v>119</v>
      </c>
      <c r="D68" s="18"/>
      <c r="E68" s="19"/>
      <c r="F68" s="5">
        <f t="shared" si="0"/>
        <v>0</v>
      </c>
      <c r="G68" s="5">
        <f t="shared" si="1"/>
        <v>0</v>
      </c>
      <c r="H68" s="5">
        <f t="shared" si="2"/>
        <v>0</v>
      </c>
      <c r="I68" s="4"/>
      <c r="J68" s="4"/>
      <c r="K68" s="4"/>
      <c r="L68" s="29"/>
    </row>
    <row r="69" spans="1:12" ht="63" x14ac:dyDescent="0.25">
      <c r="A69" s="1">
        <v>327</v>
      </c>
      <c r="B69" s="2">
        <v>327</v>
      </c>
      <c r="C69" s="29" t="s">
        <v>104</v>
      </c>
      <c r="D69" s="18" t="s">
        <v>26</v>
      </c>
      <c r="E69" s="19">
        <v>2</v>
      </c>
      <c r="F69" s="5">
        <f t="shared" si="0"/>
        <v>20400</v>
      </c>
      <c r="G69" s="5">
        <f t="shared" si="1"/>
        <v>0</v>
      </c>
      <c r="H69" s="5">
        <f t="shared" si="2"/>
        <v>20400</v>
      </c>
      <c r="I69" s="4">
        <v>10200</v>
      </c>
      <c r="J69" s="4">
        <v>0</v>
      </c>
      <c r="K69" s="4"/>
      <c r="L69" s="29" t="s">
        <v>120</v>
      </c>
    </row>
    <row r="70" spans="1:12" ht="47.25" x14ac:dyDescent="0.25">
      <c r="A70" s="1">
        <v>328</v>
      </c>
      <c r="B70" s="2">
        <v>328</v>
      </c>
      <c r="C70" s="36" t="s">
        <v>106</v>
      </c>
      <c r="D70" s="18" t="s">
        <v>18</v>
      </c>
      <c r="E70" s="31">
        <v>1.4E-2</v>
      </c>
      <c r="F70" s="5">
        <f t="shared" si="0"/>
        <v>2688</v>
      </c>
      <c r="G70" s="5">
        <f t="shared" si="1"/>
        <v>37.450000000000003</v>
      </c>
      <c r="H70" s="5">
        <f t="shared" si="2"/>
        <v>2725.45</v>
      </c>
      <c r="I70" s="4">
        <v>192000</v>
      </c>
      <c r="J70" s="4">
        <v>2675</v>
      </c>
      <c r="K70" s="4"/>
      <c r="L70" s="29" t="s">
        <v>121</v>
      </c>
    </row>
    <row r="71" spans="1:12" ht="94.5" x14ac:dyDescent="0.25">
      <c r="A71" s="1">
        <v>329</v>
      </c>
      <c r="B71" s="2">
        <v>329</v>
      </c>
      <c r="C71" s="36" t="s">
        <v>108</v>
      </c>
      <c r="D71" s="19" t="s">
        <v>18</v>
      </c>
      <c r="E71" s="31">
        <v>2.1999999999999999E-2</v>
      </c>
      <c r="F71" s="5">
        <f t="shared" ref="F71:F134" si="3">I71*E71</f>
        <v>5956.5</v>
      </c>
      <c r="G71" s="5">
        <f t="shared" ref="G71:G134" si="4">J71*E71</f>
        <v>1275.0826</v>
      </c>
      <c r="H71" s="5">
        <f t="shared" ref="H71:H134" si="5">F71+G71</f>
        <v>7231.5825999999997</v>
      </c>
      <c r="I71" s="4">
        <v>270750</v>
      </c>
      <c r="J71" s="4">
        <v>57958.3</v>
      </c>
      <c r="K71" s="4"/>
      <c r="L71" s="36" t="s">
        <v>122</v>
      </c>
    </row>
    <row r="72" spans="1:12" ht="94.5" x14ac:dyDescent="0.25">
      <c r="A72" s="1">
        <v>330</v>
      </c>
      <c r="B72" s="2">
        <v>330</v>
      </c>
      <c r="C72" s="36" t="s">
        <v>110</v>
      </c>
      <c r="D72" s="19" t="s">
        <v>18</v>
      </c>
      <c r="E72" s="31">
        <v>2.1999999999999999E-2</v>
      </c>
      <c r="F72" s="5">
        <f t="shared" si="3"/>
        <v>5956.5</v>
      </c>
      <c r="G72" s="5">
        <f t="shared" si="4"/>
        <v>1275.0826</v>
      </c>
      <c r="H72" s="5">
        <f t="shared" si="5"/>
        <v>7231.5825999999997</v>
      </c>
      <c r="I72" s="4">
        <v>270750</v>
      </c>
      <c r="J72" s="4">
        <v>57958.3</v>
      </c>
      <c r="K72" s="4"/>
      <c r="L72" s="36" t="s">
        <v>123</v>
      </c>
    </row>
    <row r="73" spans="1:12" ht="31.5" x14ac:dyDescent="0.25">
      <c r="A73" s="1"/>
      <c r="B73" s="2"/>
      <c r="C73" s="32" t="s">
        <v>124</v>
      </c>
      <c r="D73" s="18"/>
      <c r="E73" s="19"/>
      <c r="F73" s="5">
        <f t="shared" si="3"/>
        <v>0</v>
      </c>
      <c r="G73" s="5">
        <f t="shared" si="4"/>
        <v>0</v>
      </c>
      <c r="H73" s="5">
        <f t="shared" si="5"/>
        <v>0</v>
      </c>
      <c r="I73" s="4"/>
      <c r="J73" s="4"/>
      <c r="K73" s="4"/>
      <c r="L73" s="29"/>
    </row>
    <row r="74" spans="1:12" ht="157.5" x14ac:dyDescent="0.25">
      <c r="A74" s="1">
        <v>331</v>
      </c>
      <c r="B74" s="2">
        <v>331</v>
      </c>
      <c r="C74" s="29" t="s">
        <v>125</v>
      </c>
      <c r="D74" s="18" t="s">
        <v>67</v>
      </c>
      <c r="E74" s="30">
        <v>541.75</v>
      </c>
      <c r="F74" s="5">
        <f t="shared" si="3"/>
        <v>38599.6875</v>
      </c>
      <c r="G74" s="5">
        <f t="shared" si="4"/>
        <v>45886.224999999999</v>
      </c>
      <c r="H74" s="5">
        <f t="shared" si="5"/>
        <v>84485.912500000006</v>
      </c>
      <c r="I74" s="4">
        <v>71.25</v>
      </c>
      <c r="J74" s="4">
        <v>84.7</v>
      </c>
      <c r="K74" s="4"/>
      <c r="L74" s="29" t="s">
        <v>126</v>
      </c>
    </row>
    <row r="75" spans="1:12" ht="16.5" x14ac:dyDescent="0.25">
      <c r="A75" s="1"/>
      <c r="B75" s="2"/>
      <c r="C75" s="9" t="s">
        <v>127</v>
      </c>
      <c r="D75" s="22"/>
      <c r="E75" s="23"/>
      <c r="F75" s="5">
        <f t="shared" si="3"/>
        <v>0</v>
      </c>
      <c r="G75" s="5">
        <f t="shared" si="4"/>
        <v>0</v>
      </c>
      <c r="H75" s="5">
        <f t="shared" si="5"/>
        <v>0</v>
      </c>
      <c r="I75" s="4"/>
      <c r="J75" s="4"/>
      <c r="K75" s="4"/>
      <c r="L75" s="24"/>
    </row>
    <row r="76" spans="1:12" ht="141.75" x14ac:dyDescent="0.25">
      <c r="A76" s="1">
        <v>332</v>
      </c>
      <c r="B76" s="2">
        <v>332</v>
      </c>
      <c r="C76" s="11" t="s">
        <v>128</v>
      </c>
      <c r="D76" s="13" t="s">
        <v>67</v>
      </c>
      <c r="E76" s="15">
        <v>7.59</v>
      </c>
      <c r="F76" s="5">
        <f t="shared" si="3"/>
        <v>1684.98</v>
      </c>
      <c r="G76" s="5">
        <f t="shared" si="4"/>
        <v>758.24099999999999</v>
      </c>
      <c r="H76" s="5">
        <f t="shared" si="5"/>
        <v>2443.221</v>
      </c>
      <c r="I76" s="4">
        <v>222</v>
      </c>
      <c r="J76" s="4">
        <v>99.9</v>
      </c>
      <c r="K76" s="4"/>
      <c r="L76" s="11" t="s">
        <v>129</v>
      </c>
    </row>
    <row r="77" spans="1:12" ht="31.5" x14ac:dyDescent="0.25">
      <c r="A77" s="1"/>
      <c r="B77" s="2"/>
      <c r="C77" s="9" t="s">
        <v>130</v>
      </c>
      <c r="D77" s="13"/>
      <c r="E77" s="14"/>
      <c r="F77" s="5">
        <f t="shared" si="3"/>
        <v>0</v>
      </c>
      <c r="G77" s="5">
        <f t="shared" si="4"/>
        <v>0</v>
      </c>
      <c r="H77" s="5">
        <f t="shared" si="5"/>
        <v>0</v>
      </c>
      <c r="I77" s="4"/>
      <c r="J77" s="4"/>
      <c r="K77" s="4"/>
      <c r="L77" s="11"/>
    </row>
    <row r="78" spans="1:12" ht="31.5" x14ac:dyDescent="0.25">
      <c r="A78" s="1">
        <v>333</v>
      </c>
      <c r="B78" s="2">
        <v>333</v>
      </c>
      <c r="C78" s="11" t="s">
        <v>131</v>
      </c>
      <c r="D78" s="13" t="s">
        <v>18</v>
      </c>
      <c r="E78" s="14">
        <v>2.91</v>
      </c>
      <c r="F78" s="5">
        <f t="shared" si="3"/>
        <v>19788</v>
      </c>
      <c r="G78" s="5">
        <f t="shared" si="4"/>
        <v>0</v>
      </c>
      <c r="H78" s="5">
        <f t="shared" si="5"/>
        <v>19788</v>
      </c>
      <c r="I78" s="4">
        <v>6800</v>
      </c>
      <c r="J78" s="4">
        <v>0</v>
      </c>
      <c r="K78" s="4"/>
      <c r="L78" s="11" t="s">
        <v>132</v>
      </c>
    </row>
    <row r="79" spans="1:12" ht="31.5" x14ac:dyDescent="0.25">
      <c r="A79" s="1">
        <v>334</v>
      </c>
      <c r="B79" s="2">
        <v>334</v>
      </c>
      <c r="C79" s="11" t="s">
        <v>133</v>
      </c>
      <c r="D79" s="13" t="s">
        <v>18</v>
      </c>
      <c r="E79" s="15">
        <v>0.06</v>
      </c>
      <c r="F79" s="5">
        <f t="shared" si="3"/>
        <v>5880</v>
      </c>
      <c r="G79" s="5">
        <f t="shared" si="4"/>
        <v>0</v>
      </c>
      <c r="H79" s="5">
        <f t="shared" si="5"/>
        <v>5880</v>
      </c>
      <c r="I79" s="4">
        <v>98000</v>
      </c>
      <c r="J79" s="4">
        <v>0</v>
      </c>
      <c r="K79" s="4"/>
      <c r="L79" s="11"/>
    </row>
    <row r="80" spans="1:12" ht="63" x14ac:dyDescent="0.25">
      <c r="A80" s="1">
        <v>335</v>
      </c>
      <c r="B80" s="2">
        <v>335</v>
      </c>
      <c r="C80" s="11" t="s">
        <v>134</v>
      </c>
      <c r="D80" s="13" t="s">
        <v>26</v>
      </c>
      <c r="E80" s="14">
        <v>5</v>
      </c>
      <c r="F80" s="5">
        <f t="shared" si="3"/>
        <v>49000</v>
      </c>
      <c r="G80" s="5">
        <f t="shared" si="4"/>
        <v>0</v>
      </c>
      <c r="H80" s="5">
        <f t="shared" si="5"/>
        <v>49000</v>
      </c>
      <c r="I80" s="4">
        <v>9800</v>
      </c>
      <c r="J80" s="4">
        <v>0</v>
      </c>
      <c r="K80" s="4"/>
      <c r="L80" s="11" t="s">
        <v>135</v>
      </c>
    </row>
    <row r="81" spans="1:12" ht="126" x14ac:dyDescent="0.25">
      <c r="A81" s="1">
        <v>336</v>
      </c>
      <c r="B81" s="2">
        <v>336</v>
      </c>
      <c r="C81" s="11" t="s">
        <v>136</v>
      </c>
      <c r="D81" s="13" t="s">
        <v>9</v>
      </c>
      <c r="E81" s="15">
        <v>8.25</v>
      </c>
      <c r="F81" s="5">
        <f t="shared" si="3"/>
        <v>5362.5</v>
      </c>
      <c r="G81" s="5">
        <f t="shared" si="4"/>
        <v>0</v>
      </c>
      <c r="H81" s="5">
        <f t="shared" si="5"/>
        <v>5362.5</v>
      </c>
      <c r="I81" s="4">
        <v>650</v>
      </c>
      <c r="J81" s="4">
        <v>0</v>
      </c>
      <c r="K81" s="4"/>
      <c r="L81" s="11" t="s">
        <v>137</v>
      </c>
    </row>
    <row r="82" spans="1:12" ht="16.5" x14ac:dyDescent="0.25">
      <c r="A82" s="1"/>
      <c r="B82" s="2"/>
      <c r="C82" s="9" t="s">
        <v>138</v>
      </c>
      <c r="D82" s="22"/>
      <c r="E82" s="23"/>
      <c r="F82" s="5">
        <f t="shared" si="3"/>
        <v>0</v>
      </c>
      <c r="G82" s="5">
        <f t="shared" si="4"/>
        <v>0</v>
      </c>
      <c r="H82" s="5">
        <f t="shared" si="5"/>
        <v>0</v>
      </c>
      <c r="I82" s="4"/>
      <c r="J82" s="4"/>
      <c r="K82" s="4"/>
      <c r="L82" s="24"/>
    </row>
    <row r="83" spans="1:12" ht="78.75" x14ac:dyDescent="0.25">
      <c r="A83" s="1">
        <v>337</v>
      </c>
      <c r="B83" s="2">
        <v>337</v>
      </c>
      <c r="C83" s="11" t="s">
        <v>139</v>
      </c>
      <c r="D83" s="13" t="s">
        <v>18</v>
      </c>
      <c r="E83" s="14">
        <v>3.07</v>
      </c>
      <c r="F83" s="5">
        <f t="shared" si="3"/>
        <v>38682</v>
      </c>
      <c r="G83" s="5">
        <f t="shared" si="4"/>
        <v>30086</v>
      </c>
      <c r="H83" s="5">
        <f t="shared" si="5"/>
        <v>68768</v>
      </c>
      <c r="I83" s="4">
        <v>12600</v>
      </c>
      <c r="J83" s="4">
        <v>9800</v>
      </c>
      <c r="K83" s="4"/>
      <c r="L83" s="11" t="s">
        <v>140</v>
      </c>
    </row>
    <row r="84" spans="1:12" ht="31.5" x14ac:dyDescent="0.25">
      <c r="A84" s="1"/>
      <c r="B84" s="2"/>
      <c r="C84" s="9" t="s">
        <v>141</v>
      </c>
      <c r="D84" s="22"/>
      <c r="E84" s="23"/>
      <c r="F84" s="5">
        <f t="shared" si="3"/>
        <v>0</v>
      </c>
      <c r="G84" s="5">
        <f t="shared" si="4"/>
        <v>0</v>
      </c>
      <c r="H84" s="5">
        <f t="shared" si="5"/>
        <v>0</v>
      </c>
      <c r="I84" s="4"/>
      <c r="J84" s="4"/>
      <c r="K84" s="4"/>
      <c r="L84" s="24"/>
    </row>
    <row r="85" spans="1:12" ht="31.5" x14ac:dyDescent="0.25">
      <c r="A85" s="1">
        <v>338</v>
      </c>
      <c r="B85" s="2">
        <v>338</v>
      </c>
      <c r="C85" s="11" t="s">
        <v>142</v>
      </c>
      <c r="D85" s="13" t="s">
        <v>18</v>
      </c>
      <c r="E85" s="14">
        <f>(2.78*0.08*0.3)+(2.78*0.11*0.25)</f>
        <v>0.14316999999999996</v>
      </c>
      <c r="F85" s="5">
        <f t="shared" si="3"/>
        <v>5268.655999999999</v>
      </c>
      <c r="G85" s="5">
        <f t="shared" si="4"/>
        <v>1288.5299999999997</v>
      </c>
      <c r="H85" s="5">
        <f t="shared" si="5"/>
        <v>6557.1859999999988</v>
      </c>
      <c r="I85" s="4">
        <v>36800</v>
      </c>
      <c r="J85" s="4">
        <v>9000</v>
      </c>
      <c r="K85" s="4"/>
      <c r="L85" s="11" t="s">
        <v>143</v>
      </c>
    </row>
    <row r="86" spans="1:12" ht="63" x14ac:dyDescent="0.25">
      <c r="A86" s="1">
        <v>339</v>
      </c>
      <c r="B86" s="2">
        <v>339</v>
      </c>
      <c r="C86" s="11" t="s">
        <v>144</v>
      </c>
      <c r="D86" s="13" t="s">
        <v>67</v>
      </c>
      <c r="E86" s="15">
        <v>16.11</v>
      </c>
      <c r="F86" s="5">
        <f t="shared" si="3"/>
        <v>6411780</v>
      </c>
      <c r="G86" s="5">
        <f t="shared" si="4"/>
        <v>1578780</v>
      </c>
      <c r="H86" s="5">
        <f t="shared" si="5"/>
        <v>7990560</v>
      </c>
      <c r="I86" s="4">
        <v>398000</v>
      </c>
      <c r="J86" s="4">
        <v>98000</v>
      </c>
      <c r="K86" s="4"/>
      <c r="L86" s="11" t="s">
        <v>145</v>
      </c>
    </row>
    <row r="87" spans="1:12" ht="31.5" x14ac:dyDescent="0.25">
      <c r="A87" s="1"/>
      <c r="B87" s="2"/>
      <c r="C87" s="9" t="s">
        <v>146</v>
      </c>
      <c r="D87" s="22"/>
      <c r="E87" s="23"/>
      <c r="F87" s="5">
        <f t="shared" si="3"/>
        <v>0</v>
      </c>
      <c r="G87" s="5">
        <f t="shared" si="4"/>
        <v>0</v>
      </c>
      <c r="H87" s="5">
        <f t="shared" si="5"/>
        <v>0</v>
      </c>
      <c r="I87" s="4"/>
      <c r="J87" s="4"/>
      <c r="K87" s="4"/>
      <c r="L87" s="24"/>
    </row>
    <row r="88" spans="1:12" ht="47.25" x14ac:dyDescent="0.25">
      <c r="A88" s="1">
        <v>340</v>
      </c>
      <c r="B88" s="2">
        <v>340</v>
      </c>
      <c r="C88" s="11" t="s">
        <v>147</v>
      </c>
      <c r="D88" s="13" t="s">
        <v>18</v>
      </c>
      <c r="E88" s="15">
        <v>0.08</v>
      </c>
      <c r="F88" s="5">
        <f t="shared" si="3"/>
        <v>29160</v>
      </c>
      <c r="G88" s="5">
        <f t="shared" si="4"/>
        <v>1320</v>
      </c>
      <c r="H88" s="5">
        <f t="shared" si="5"/>
        <v>30480</v>
      </c>
      <c r="I88" s="4">
        <v>364500</v>
      </c>
      <c r="J88" s="4">
        <v>16500</v>
      </c>
      <c r="K88" s="4"/>
      <c r="L88" s="11" t="s">
        <v>148</v>
      </c>
    </row>
    <row r="89" spans="1:12" ht="47.25" x14ac:dyDescent="0.25">
      <c r="A89" s="1"/>
      <c r="B89" s="2"/>
      <c r="C89" s="9" t="s">
        <v>149</v>
      </c>
      <c r="D89" s="22"/>
      <c r="E89" s="23"/>
      <c r="F89" s="5">
        <f t="shared" si="3"/>
        <v>0</v>
      </c>
      <c r="G89" s="5">
        <f t="shared" si="4"/>
        <v>0</v>
      </c>
      <c r="H89" s="5">
        <f t="shared" si="5"/>
        <v>0</v>
      </c>
      <c r="I89" s="4"/>
      <c r="J89" s="4"/>
      <c r="K89" s="4"/>
      <c r="L89" s="24"/>
    </row>
    <row r="90" spans="1:12" ht="78.75" x14ac:dyDescent="0.25">
      <c r="A90" s="1">
        <v>341</v>
      </c>
      <c r="B90" s="2">
        <v>341</v>
      </c>
      <c r="C90" s="11" t="s">
        <v>150</v>
      </c>
      <c r="D90" s="13" t="s">
        <v>18</v>
      </c>
      <c r="E90" s="14">
        <v>0.31</v>
      </c>
      <c r="F90" s="5">
        <f t="shared" si="3"/>
        <v>112995</v>
      </c>
      <c r="G90" s="5">
        <f t="shared" si="4"/>
        <v>5115</v>
      </c>
      <c r="H90" s="5">
        <f t="shared" si="5"/>
        <v>118110</v>
      </c>
      <c r="I90" s="4">
        <v>364500</v>
      </c>
      <c r="J90" s="4">
        <v>16500</v>
      </c>
      <c r="K90" s="4"/>
      <c r="L90" s="11" t="s">
        <v>151</v>
      </c>
    </row>
    <row r="91" spans="1:12" ht="31.5" x14ac:dyDescent="0.25">
      <c r="A91" s="1"/>
      <c r="B91" s="2"/>
      <c r="C91" s="9" t="s">
        <v>152</v>
      </c>
      <c r="D91" s="22"/>
      <c r="E91" s="23"/>
      <c r="F91" s="5">
        <f t="shared" si="3"/>
        <v>0</v>
      </c>
      <c r="G91" s="5">
        <f t="shared" si="4"/>
        <v>0</v>
      </c>
      <c r="H91" s="5">
        <f t="shared" si="5"/>
        <v>0</v>
      </c>
      <c r="I91" s="4"/>
      <c r="J91" s="4"/>
      <c r="K91" s="4"/>
      <c r="L91" s="24"/>
    </row>
    <row r="92" spans="1:12" ht="47.25" x14ac:dyDescent="0.25">
      <c r="A92" s="1">
        <v>342</v>
      </c>
      <c r="B92" s="2">
        <v>342</v>
      </c>
      <c r="C92" s="37" t="s">
        <v>153</v>
      </c>
      <c r="D92" s="38" t="s">
        <v>9</v>
      </c>
      <c r="E92" s="39">
        <v>167.5</v>
      </c>
      <c r="F92" s="5">
        <f t="shared" si="3"/>
        <v>261300</v>
      </c>
      <c r="G92" s="5">
        <f t="shared" si="4"/>
        <v>165741.25</v>
      </c>
      <c r="H92" s="5">
        <f t="shared" si="5"/>
        <v>427041.25</v>
      </c>
      <c r="I92" s="4">
        <v>1560</v>
      </c>
      <c r="J92" s="4">
        <v>989.5</v>
      </c>
      <c r="K92" s="4"/>
      <c r="L92" s="37" t="s">
        <v>154</v>
      </c>
    </row>
    <row r="93" spans="1:12" ht="16.5" x14ac:dyDescent="0.25">
      <c r="A93" s="1"/>
      <c r="B93" s="2"/>
      <c r="C93" s="9" t="s">
        <v>155</v>
      </c>
      <c r="D93" s="22"/>
      <c r="E93" s="23"/>
      <c r="F93" s="5">
        <f t="shared" si="3"/>
        <v>0</v>
      </c>
      <c r="G93" s="5">
        <f t="shared" si="4"/>
        <v>0</v>
      </c>
      <c r="H93" s="5">
        <f t="shared" si="5"/>
        <v>0</v>
      </c>
      <c r="I93" s="4"/>
      <c r="J93" s="4"/>
      <c r="K93" s="4"/>
      <c r="L93" s="24"/>
    </row>
    <row r="94" spans="1:12" ht="267.75" x14ac:dyDescent="0.25">
      <c r="A94" s="1">
        <v>343</v>
      </c>
      <c r="B94" s="2">
        <v>343</v>
      </c>
      <c r="C94" s="37" t="s">
        <v>156</v>
      </c>
      <c r="D94" s="38" t="s">
        <v>157</v>
      </c>
      <c r="E94" s="40">
        <v>22.03</v>
      </c>
      <c r="F94" s="5">
        <f t="shared" si="3"/>
        <v>21479.25</v>
      </c>
      <c r="G94" s="5">
        <f t="shared" si="4"/>
        <v>12768.588000000002</v>
      </c>
      <c r="H94" s="5">
        <f t="shared" si="5"/>
        <v>34247.838000000003</v>
      </c>
      <c r="I94" s="4">
        <v>975</v>
      </c>
      <c r="J94" s="4">
        <v>579.6</v>
      </c>
      <c r="K94" s="4"/>
      <c r="L94" s="37" t="s">
        <v>158</v>
      </c>
    </row>
    <row r="95" spans="1:12" ht="47.25" x14ac:dyDescent="0.25">
      <c r="A95" s="1">
        <v>344</v>
      </c>
      <c r="B95" s="2">
        <v>344</v>
      </c>
      <c r="C95" s="37" t="s">
        <v>159</v>
      </c>
      <c r="D95" s="38" t="s">
        <v>160</v>
      </c>
      <c r="E95" s="39">
        <v>7.2</v>
      </c>
      <c r="F95" s="5">
        <f t="shared" si="3"/>
        <v>64080</v>
      </c>
      <c r="G95" s="5">
        <f t="shared" si="4"/>
        <v>7511.76</v>
      </c>
      <c r="H95" s="5">
        <f t="shared" si="5"/>
        <v>71591.759999999995</v>
      </c>
      <c r="I95" s="4">
        <v>8900</v>
      </c>
      <c r="J95" s="4">
        <v>1043.3</v>
      </c>
      <c r="K95" s="4"/>
      <c r="L95" s="37" t="s">
        <v>161</v>
      </c>
    </row>
    <row r="96" spans="1:12" ht="110.25" x14ac:dyDescent="0.25">
      <c r="A96" s="1">
        <v>345</v>
      </c>
      <c r="B96" s="2">
        <v>345</v>
      </c>
      <c r="C96" s="37" t="s">
        <v>162</v>
      </c>
      <c r="D96" s="38" t="s">
        <v>9</v>
      </c>
      <c r="E96" s="39">
        <v>6.6</v>
      </c>
      <c r="F96" s="5">
        <f t="shared" si="3"/>
        <v>19668</v>
      </c>
      <c r="G96" s="5">
        <f t="shared" si="4"/>
        <v>6468</v>
      </c>
      <c r="H96" s="5">
        <f t="shared" si="5"/>
        <v>26136</v>
      </c>
      <c r="I96" s="4">
        <v>2980</v>
      </c>
      <c r="J96" s="4">
        <v>980</v>
      </c>
      <c r="K96" s="4"/>
      <c r="L96" s="37" t="s">
        <v>163</v>
      </c>
    </row>
    <row r="97" spans="1:12" ht="16.5" x14ac:dyDescent="0.25">
      <c r="A97" s="1"/>
      <c r="B97" s="2"/>
      <c r="C97" s="9" t="s">
        <v>92</v>
      </c>
      <c r="D97" s="22"/>
      <c r="E97" s="23"/>
      <c r="F97" s="5">
        <f t="shared" si="3"/>
        <v>0</v>
      </c>
      <c r="G97" s="5">
        <f t="shared" si="4"/>
        <v>0</v>
      </c>
      <c r="H97" s="5">
        <f t="shared" si="5"/>
        <v>0</v>
      </c>
      <c r="I97" s="4"/>
      <c r="J97" s="4"/>
      <c r="K97" s="4"/>
      <c r="L97" s="24"/>
    </row>
    <row r="98" spans="1:12" ht="16.5" x14ac:dyDescent="0.25">
      <c r="A98" s="1"/>
      <c r="B98" s="2"/>
      <c r="C98" s="9" t="s">
        <v>164</v>
      </c>
      <c r="D98" s="22"/>
      <c r="E98" s="23"/>
      <c r="F98" s="5">
        <f t="shared" si="3"/>
        <v>0</v>
      </c>
      <c r="G98" s="5">
        <f t="shared" si="4"/>
        <v>0</v>
      </c>
      <c r="H98" s="5">
        <f t="shared" si="5"/>
        <v>0</v>
      </c>
      <c r="I98" s="4"/>
      <c r="J98" s="4"/>
      <c r="K98" s="4"/>
      <c r="L98" s="24"/>
    </row>
    <row r="99" spans="1:12" ht="409.5" x14ac:dyDescent="0.25">
      <c r="A99" s="1">
        <v>346</v>
      </c>
      <c r="B99" s="2">
        <v>346</v>
      </c>
      <c r="C99" s="29" t="s">
        <v>165</v>
      </c>
      <c r="D99" s="18" t="s">
        <v>67</v>
      </c>
      <c r="E99" s="30">
        <v>317.89</v>
      </c>
      <c r="F99" s="5">
        <f t="shared" si="3"/>
        <v>52451.85</v>
      </c>
      <c r="G99" s="5">
        <f t="shared" si="4"/>
        <v>22109.249499999998</v>
      </c>
      <c r="H99" s="5">
        <f t="shared" si="5"/>
        <v>74561.099499999997</v>
      </c>
      <c r="I99" s="4">
        <v>165</v>
      </c>
      <c r="J99" s="4">
        <v>69.55</v>
      </c>
      <c r="K99" s="4"/>
      <c r="L99" s="29" t="s">
        <v>166</v>
      </c>
    </row>
    <row r="100" spans="1:12" ht="189" x14ac:dyDescent="0.25">
      <c r="A100" s="1">
        <v>347</v>
      </c>
      <c r="B100" s="2">
        <v>347</v>
      </c>
      <c r="C100" s="29" t="s">
        <v>167</v>
      </c>
      <c r="D100" s="18" t="s">
        <v>67</v>
      </c>
      <c r="E100" s="30">
        <v>67.37</v>
      </c>
      <c r="F100" s="5">
        <f t="shared" si="3"/>
        <v>11116.050000000001</v>
      </c>
      <c r="G100" s="5">
        <f t="shared" si="4"/>
        <v>4685.5834999999997</v>
      </c>
      <c r="H100" s="5">
        <f t="shared" si="5"/>
        <v>15801.6335</v>
      </c>
      <c r="I100" s="4">
        <v>165</v>
      </c>
      <c r="J100" s="4">
        <v>69.55</v>
      </c>
      <c r="K100" s="4"/>
      <c r="L100" s="29" t="s">
        <v>168</v>
      </c>
    </row>
    <row r="101" spans="1:12" ht="16.5" x14ac:dyDescent="0.25">
      <c r="A101" s="1"/>
      <c r="B101" s="2"/>
      <c r="C101" s="9" t="s">
        <v>169</v>
      </c>
      <c r="D101" s="22"/>
      <c r="E101" s="23"/>
      <c r="F101" s="5">
        <f t="shared" si="3"/>
        <v>0</v>
      </c>
      <c r="G101" s="5">
        <f t="shared" si="4"/>
        <v>0</v>
      </c>
      <c r="H101" s="5">
        <f t="shared" si="5"/>
        <v>0</v>
      </c>
      <c r="I101" s="4"/>
      <c r="J101" s="4"/>
      <c r="K101" s="4"/>
      <c r="L101" s="24"/>
    </row>
    <row r="102" spans="1:12" ht="409.5" x14ac:dyDescent="0.25">
      <c r="A102" s="1">
        <v>348</v>
      </c>
      <c r="B102" s="2">
        <v>348</v>
      </c>
      <c r="C102" s="29" t="s">
        <v>170</v>
      </c>
      <c r="D102" s="18" t="s">
        <v>63</v>
      </c>
      <c r="E102" s="31">
        <v>2.6230000000000002</v>
      </c>
      <c r="F102" s="5">
        <f t="shared" si="3"/>
        <v>432.79500000000002</v>
      </c>
      <c r="G102" s="5">
        <f t="shared" si="4"/>
        <v>182.42965000000001</v>
      </c>
      <c r="H102" s="5">
        <f t="shared" si="5"/>
        <v>615.22465</v>
      </c>
      <c r="I102" s="4">
        <v>165</v>
      </c>
      <c r="J102" s="4">
        <v>69.55</v>
      </c>
      <c r="K102" s="4"/>
      <c r="L102" s="29" t="s">
        <v>171</v>
      </c>
    </row>
    <row r="103" spans="1:12" ht="157.5" x14ac:dyDescent="0.25">
      <c r="A103" s="1">
        <v>349</v>
      </c>
      <c r="B103" s="2">
        <v>349</v>
      </c>
      <c r="C103" s="29" t="s">
        <v>172</v>
      </c>
      <c r="D103" s="18" t="s">
        <v>67</v>
      </c>
      <c r="E103" s="31">
        <v>245.28</v>
      </c>
      <c r="F103" s="5">
        <f t="shared" si="3"/>
        <v>40471.199999999997</v>
      </c>
      <c r="G103" s="5">
        <f t="shared" si="4"/>
        <v>17059.223999999998</v>
      </c>
      <c r="H103" s="5">
        <f t="shared" si="5"/>
        <v>57530.423999999999</v>
      </c>
      <c r="I103" s="4">
        <v>165</v>
      </c>
      <c r="J103" s="4">
        <v>69.55</v>
      </c>
      <c r="K103" s="4"/>
      <c r="L103" s="29" t="s">
        <v>173</v>
      </c>
    </row>
    <row r="104" spans="1:12" ht="16.5" x14ac:dyDescent="0.25">
      <c r="A104" s="1"/>
      <c r="B104" s="2"/>
      <c r="C104" s="9" t="s">
        <v>174</v>
      </c>
      <c r="D104" s="22"/>
      <c r="E104" s="23"/>
      <c r="F104" s="5">
        <f t="shared" si="3"/>
        <v>0</v>
      </c>
      <c r="G104" s="5">
        <f t="shared" si="4"/>
        <v>0</v>
      </c>
      <c r="H104" s="5">
        <f t="shared" si="5"/>
        <v>0</v>
      </c>
      <c r="I104" s="4"/>
      <c r="J104" s="4"/>
      <c r="K104" s="4"/>
      <c r="L104" s="24"/>
    </row>
    <row r="105" spans="1:12" ht="173.25" x14ac:dyDescent="0.25">
      <c r="A105" s="1">
        <v>350</v>
      </c>
      <c r="B105" s="2">
        <v>350</v>
      </c>
      <c r="C105" s="29" t="s">
        <v>175</v>
      </c>
      <c r="D105" s="18" t="s">
        <v>67</v>
      </c>
      <c r="E105" s="30">
        <v>170.27</v>
      </c>
      <c r="F105" s="5">
        <f t="shared" si="3"/>
        <v>28094.550000000003</v>
      </c>
      <c r="G105" s="5">
        <f t="shared" si="4"/>
        <v>11842.2785</v>
      </c>
      <c r="H105" s="5">
        <f t="shared" si="5"/>
        <v>39936.828500000003</v>
      </c>
      <c r="I105" s="4">
        <v>165</v>
      </c>
      <c r="J105" s="4">
        <v>69.55</v>
      </c>
      <c r="K105" s="4"/>
      <c r="L105" s="29" t="s">
        <v>176</v>
      </c>
    </row>
    <row r="106" spans="1:12" ht="173.25" x14ac:dyDescent="0.25">
      <c r="A106" s="1">
        <v>351</v>
      </c>
      <c r="B106" s="2">
        <v>351</v>
      </c>
      <c r="C106" s="29" t="s">
        <v>177</v>
      </c>
      <c r="D106" s="18" t="s">
        <v>67</v>
      </c>
      <c r="E106" s="30">
        <v>501.3</v>
      </c>
      <c r="F106" s="5">
        <f t="shared" si="3"/>
        <v>82714.5</v>
      </c>
      <c r="G106" s="5">
        <f t="shared" si="4"/>
        <v>34865.415000000001</v>
      </c>
      <c r="H106" s="5">
        <f t="shared" si="5"/>
        <v>117579.91500000001</v>
      </c>
      <c r="I106" s="4">
        <v>165</v>
      </c>
      <c r="J106" s="4">
        <v>69.55</v>
      </c>
      <c r="K106" s="4"/>
      <c r="L106" s="29" t="s">
        <v>178</v>
      </c>
    </row>
    <row r="107" spans="1:12" ht="16.5" x14ac:dyDescent="0.25">
      <c r="A107" s="1"/>
      <c r="B107" s="2"/>
      <c r="C107" s="41" t="s">
        <v>179</v>
      </c>
      <c r="D107" s="42"/>
      <c r="E107" s="43"/>
      <c r="F107" s="5">
        <f t="shared" si="3"/>
        <v>0</v>
      </c>
      <c r="G107" s="5">
        <f t="shared" si="4"/>
        <v>0</v>
      </c>
      <c r="H107" s="5">
        <f t="shared" si="5"/>
        <v>0</v>
      </c>
      <c r="I107" s="4"/>
      <c r="J107" s="4"/>
      <c r="K107" s="4"/>
      <c r="L107" s="44"/>
    </row>
    <row r="108" spans="1:12" ht="204.75" x14ac:dyDescent="0.25">
      <c r="A108" s="1">
        <v>352</v>
      </c>
      <c r="B108" s="2">
        <v>352</v>
      </c>
      <c r="C108" s="29" t="s">
        <v>180</v>
      </c>
      <c r="D108" s="18" t="s">
        <v>67</v>
      </c>
      <c r="E108" s="30">
        <v>28.73</v>
      </c>
      <c r="F108" s="5">
        <f t="shared" si="3"/>
        <v>991.18500000000006</v>
      </c>
      <c r="G108" s="5">
        <f t="shared" si="4"/>
        <v>0</v>
      </c>
      <c r="H108" s="5">
        <f t="shared" si="5"/>
        <v>991.18500000000006</v>
      </c>
      <c r="I108" s="4">
        <v>34.5</v>
      </c>
      <c r="J108" s="4">
        <v>0</v>
      </c>
      <c r="K108" s="4"/>
      <c r="L108" s="29" t="s">
        <v>181</v>
      </c>
    </row>
    <row r="109" spans="1:12" ht="252" x14ac:dyDescent="0.25">
      <c r="A109" s="1">
        <v>353</v>
      </c>
      <c r="B109" s="2">
        <v>353</v>
      </c>
      <c r="C109" s="29" t="s">
        <v>182</v>
      </c>
      <c r="D109" s="18" t="s">
        <v>67</v>
      </c>
      <c r="E109" s="30">
        <v>33.04</v>
      </c>
      <c r="F109" s="5">
        <f t="shared" si="3"/>
        <v>5451.5999999999995</v>
      </c>
      <c r="G109" s="5">
        <f t="shared" si="4"/>
        <v>2411.2592</v>
      </c>
      <c r="H109" s="5">
        <f t="shared" si="5"/>
        <v>7862.859199999999</v>
      </c>
      <c r="I109" s="4">
        <v>165</v>
      </c>
      <c r="J109" s="4">
        <v>72.98</v>
      </c>
      <c r="K109" s="4"/>
      <c r="L109" s="29" t="s">
        <v>183</v>
      </c>
    </row>
    <row r="110" spans="1:12" ht="393.75" x14ac:dyDescent="0.25">
      <c r="A110" s="1">
        <v>354</v>
      </c>
      <c r="B110" s="2">
        <v>354</v>
      </c>
      <c r="C110" s="29" t="s">
        <v>184</v>
      </c>
      <c r="D110" s="18" t="s">
        <v>67</v>
      </c>
      <c r="E110" s="30">
        <v>214.14</v>
      </c>
      <c r="F110" s="5">
        <f t="shared" si="3"/>
        <v>144544.5</v>
      </c>
      <c r="G110" s="5">
        <f t="shared" si="4"/>
        <v>53470.757999999994</v>
      </c>
      <c r="H110" s="5">
        <f t="shared" si="5"/>
        <v>198015.258</v>
      </c>
      <c r="I110" s="4">
        <v>675</v>
      </c>
      <c r="J110" s="4">
        <v>249.7</v>
      </c>
      <c r="K110" s="4"/>
      <c r="L110" s="29" t="s">
        <v>185</v>
      </c>
    </row>
    <row r="111" spans="1:12" ht="16.5" x14ac:dyDescent="0.25">
      <c r="A111" s="1"/>
      <c r="B111" s="2"/>
      <c r="C111" s="41" t="s">
        <v>186</v>
      </c>
      <c r="D111" s="42"/>
      <c r="E111" s="43"/>
      <c r="F111" s="5">
        <f t="shared" si="3"/>
        <v>0</v>
      </c>
      <c r="G111" s="5">
        <f t="shared" si="4"/>
        <v>0</v>
      </c>
      <c r="H111" s="5">
        <f t="shared" si="5"/>
        <v>0</v>
      </c>
      <c r="I111" s="4"/>
      <c r="J111" s="4"/>
      <c r="K111" s="4"/>
      <c r="L111" s="44"/>
    </row>
    <row r="112" spans="1:12" ht="110.25" x14ac:dyDescent="0.25">
      <c r="A112" s="1">
        <v>355</v>
      </c>
      <c r="B112" s="2">
        <v>355</v>
      </c>
      <c r="C112" s="37" t="s">
        <v>187</v>
      </c>
      <c r="D112" s="38" t="s">
        <v>67</v>
      </c>
      <c r="E112" s="40">
        <v>158.12</v>
      </c>
      <c r="F112" s="5">
        <f t="shared" si="3"/>
        <v>8696.6</v>
      </c>
      <c r="G112" s="5">
        <f t="shared" si="4"/>
        <v>0</v>
      </c>
      <c r="H112" s="5">
        <f t="shared" si="5"/>
        <v>8696.6</v>
      </c>
      <c r="I112" s="4">
        <v>55</v>
      </c>
      <c r="J112" s="4">
        <v>0</v>
      </c>
      <c r="K112" s="4"/>
      <c r="L112" s="37" t="s">
        <v>188</v>
      </c>
    </row>
    <row r="113" spans="1:12" ht="94.5" x14ac:dyDescent="0.25">
      <c r="A113" s="1">
        <v>356</v>
      </c>
      <c r="B113" s="2">
        <v>356</v>
      </c>
      <c r="C113" s="37" t="s">
        <v>189</v>
      </c>
      <c r="D113" s="38" t="s">
        <v>67</v>
      </c>
      <c r="E113" s="39">
        <v>271.2</v>
      </c>
      <c r="F113" s="5">
        <f t="shared" si="3"/>
        <v>14916</v>
      </c>
      <c r="G113" s="5">
        <f t="shared" si="4"/>
        <v>0</v>
      </c>
      <c r="H113" s="5">
        <f t="shared" si="5"/>
        <v>14916</v>
      </c>
      <c r="I113" s="4">
        <v>55</v>
      </c>
      <c r="J113" s="4">
        <v>0</v>
      </c>
      <c r="K113" s="4"/>
      <c r="L113" s="37" t="s">
        <v>190</v>
      </c>
    </row>
    <row r="114" spans="1:12" ht="126" x14ac:dyDescent="0.25">
      <c r="A114" s="1">
        <v>357</v>
      </c>
      <c r="B114" s="2">
        <v>357</v>
      </c>
      <c r="C114" s="37" t="s">
        <v>191</v>
      </c>
      <c r="D114" s="38" t="s">
        <v>63</v>
      </c>
      <c r="E114" s="45">
        <v>1.103</v>
      </c>
      <c r="F114" s="5">
        <f t="shared" si="3"/>
        <v>60665</v>
      </c>
      <c r="G114" s="5">
        <f t="shared" si="4"/>
        <v>0</v>
      </c>
      <c r="H114" s="5">
        <f t="shared" si="5"/>
        <v>60665</v>
      </c>
      <c r="I114" s="4">
        <v>55000</v>
      </c>
      <c r="J114" s="4">
        <v>0</v>
      </c>
      <c r="K114" s="4"/>
      <c r="L114" s="37" t="s">
        <v>192</v>
      </c>
    </row>
    <row r="115" spans="1:12" ht="126" x14ac:dyDescent="0.25">
      <c r="A115" s="1">
        <v>358</v>
      </c>
      <c r="B115" s="2">
        <v>358</v>
      </c>
      <c r="C115" s="37" t="s">
        <v>193</v>
      </c>
      <c r="D115" s="38" t="s">
        <v>63</v>
      </c>
      <c r="E115" s="45">
        <v>1.0349999999999999</v>
      </c>
      <c r="F115" s="5">
        <f t="shared" si="3"/>
        <v>56924.999999999993</v>
      </c>
      <c r="G115" s="5">
        <f t="shared" si="4"/>
        <v>0</v>
      </c>
      <c r="H115" s="5">
        <f t="shared" si="5"/>
        <v>56924.999999999993</v>
      </c>
      <c r="I115" s="4">
        <v>55000</v>
      </c>
      <c r="J115" s="4">
        <v>0</v>
      </c>
      <c r="K115" s="4"/>
      <c r="L115" s="37" t="s">
        <v>194</v>
      </c>
    </row>
    <row r="116" spans="1:12" ht="409.5" x14ac:dyDescent="0.25">
      <c r="A116" s="1">
        <v>359</v>
      </c>
      <c r="B116" s="2">
        <v>359</v>
      </c>
      <c r="C116" s="37" t="s">
        <v>195</v>
      </c>
      <c r="D116" s="38" t="s">
        <v>67</v>
      </c>
      <c r="E116" s="40">
        <v>267.86</v>
      </c>
      <c r="F116" s="5">
        <f t="shared" si="3"/>
        <v>59464.920000000006</v>
      </c>
      <c r="G116" s="5">
        <f t="shared" si="4"/>
        <v>26751.178200000002</v>
      </c>
      <c r="H116" s="5">
        <f t="shared" si="5"/>
        <v>86216.098200000008</v>
      </c>
      <c r="I116" s="4">
        <v>222</v>
      </c>
      <c r="J116" s="4">
        <v>99.87</v>
      </c>
      <c r="K116" s="4"/>
      <c r="L116" s="29" t="s">
        <v>196</v>
      </c>
    </row>
    <row r="117" spans="1:12" ht="409.5" x14ac:dyDescent="0.25">
      <c r="A117" s="1">
        <v>360</v>
      </c>
      <c r="B117" s="2">
        <v>360</v>
      </c>
      <c r="C117" s="37" t="s">
        <v>197</v>
      </c>
      <c r="D117" s="38" t="s">
        <v>67</v>
      </c>
      <c r="E117" s="40">
        <v>706.53</v>
      </c>
      <c r="F117" s="5">
        <f t="shared" si="3"/>
        <v>156849.66</v>
      </c>
      <c r="G117" s="5">
        <f t="shared" si="4"/>
        <v>70561.151100000003</v>
      </c>
      <c r="H117" s="5">
        <f t="shared" si="5"/>
        <v>227410.81109999999</v>
      </c>
      <c r="I117" s="4">
        <v>222</v>
      </c>
      <c r="J117" s="4">
        <v>99.87</v>
      </c>
      <c r="K117" s="4"/>
      <c r="L117" s="29" t="s">
        <v>198</v>
      </c>
    </row>
    <row r="118" spans="1:12" ht="409.5" x14ac:dyDescent="0.25">
      <c r="A118" s="1">
        <v>361</v>
      </c>
      <c r="B118" s="2">
        <v>361</v>
      </c>
      <c r="C118" s="37" t="s">
        <v>199</v>
      </c>
      <c r="D118" s="38" t="s">
        <v>63</v>
      </c>
      <c r="E118" s="45">
        <v>1.3089999999999999</v>
      </c>
      <c r="F118" s="5">
        <f t="shared" si="3"/>
        <v>290598</v>
      </c>
      <c r="G118" s="5">
        <f t="shared" si="4"/>
        <v>130725.51029999999</v>
      </c>
      <c r="H118" s="5">
        <f t="shared" si="5"/>
        <v>421323.51029999997</v>
      </c>
      <c r="I118" s="4">
        <v>222000</v>
      </c>
      <c r="J118" s="4">
        <v>99866.7</v>
      </c>
      <c r="K118" s="4"/>
      <c r="L118" s="29" t="s">
        <v>200</v>
      </c>
    </row>
    <row r="119" spans="1:12" ht="252" x14ac:dyDescent="0.25">
      <c r="A119" s="1">
        <v>362</v>
      </c>
      <c r="B119" s="2">
        <v>362</v>
      </c>
      <c r="C119" s="37" t="s">
        <v>201</v>
      </c>
      <c r="D119" s="38" t="s">
        <v>202</v>
      </c>
      <c r="E119" s="45">
        <v>1.054</v>
      </c>
      <c r="F119" s="5">
        <f t="shared" si="3"/>
        <v>233988</v>
      </c>
      <c r="G119" s="5">
        <f t="shared" si="4"/>
        <v>105259.5018</v>
      </c>
      <c r="H119" s="5">
        <f t="shared" si="5"/>
        <v>339247.50179999997</v>
      </c>
      <c r="I119" s="4">
        <v>222000</v>
      </c>
      <c r="J119" s="4">
        <v>99866.7</v>
      </c>
      <c r="K119" s="4"/>
      <c r="L119" s="29" t="s">
        <v>203</v>
      </c>
    </row>
    <row r="120" spans="1:12" ht="16.5" x14ac:dyDescent="0.25">
      <c r="A120" s="1"/>
      <c r="B120" s="2"/>
      <c r="C120" s="41" t="s">
        <v>204</v>
      </c>
      <c r="D120" s="42"/>
      <c r="E120" s="43"/>
      <c r="F120" s="5">
        <f t="shared" si="3"/>
        <v>0</v>
      </c>
      <c r="G120" s="5">
        <f t="shared" si="4"/>
        <v>0</v>
      </c>
      <c r="H120" s="5">
        <f t="shared" si="5"/>
        <v>0</v>
      </c>
      <c r="I120" s="4"/>
      <c r="J120" s="4"/>
      <c r="K120" s="4"/>
      <c r="L120" s="44"/>
    </row>
    <row r="121" spans="1:12" ht="126" x14ac:dyDescent="0.25">
      <c r="A121" s="1">
        <v>363</v>
      </c>
      <c r="B121" s="2">
        <v>363</v>
      </c>
      <c r="C121" s="11" t="s">
        <v>205</v>
      </c>
      <c r="D121" s="13" t="s">
        <v>67</v>
      </c>
      <c r="E121" s="15">
        <v>151.72999999999999</v>
      </c>
      <c r="F121" s="5">
        <f t="shared" si="3"/>
        <v>8345.15</v>
      </c>
      <c r="G121" s="5">
        <f t="shared" si="4"/>
        <v>0</v>
      </c>
      <c r="H121" s="5">
        <f t="shared" si="5"/>
        <v>8345.15</v>
      </c>
      <c r="I121" s="4">
        <v>55</v>
      </c>
      <c r="J121" s="4">
        <v>0</v>
      </c>
      <c r="K121" s="4"/>
      <c r="L121" s="11" t="s">
        <v>206</v>
      </c>
    </row>
    <row r="122" spans="1:12" ht="126" x14ac:dyDescent="0.25">
      <c r="A122" s="1">
        <v>364</v>
      </c>
      <c r="B122" s="2">
        <v>364</v>
      </c>
      <c r="C122" s="11" t="s">
        <v>207</v>
      </c>
      <c r="D122" s="13" t="s">
        <v>67</v>
      </c>
      <c r="E122" s="15">
        <v>101.15</v>
      </c>
      <c r="F122" s="5">
        <f t="shared" si="3"/>
        <v>5563.25</v>
      </c>
      <c r="G122" s="5">
        <f t="shared" si="4"/>
        <v>0</v>
      </c>
      <c r="H122" s="5">
        <f t="shared" si="5"/>
        <v>5563.25</v>
      </c>
      <c r="I122" s="4">
        <v>55</v>
      </c>
      <c r="J122" s="4">
        <v>0</v>
      </c>
      <c r="K122" s="4"/>
      <c r="L122" s="11" t="s">
        <v>208</v>
      </c>
    </row>
    <row r="123" spans="1:12" ht="94.5" x14ac:dyDescent="0.25">
      <c r="A123" s="1">
        <v>365</v>
      </c>
      <c r="B123" s="2">
        <v>365</v>
      </c>
      <c r="C123" s="11" t="s">
        <v>209</v>
      </c>
      <c r="D123" s="13" t="s">
        <v>67</v>
      </c>
      <c r="E123" s="15">
        <v>50.58</v>
      </c>
      <c r="F123" s="5">
        <f t="shared" si="3"/>
        <v>2781.9</v>
      </c>
      <c r="G123" s="5">
        <f t="shared" si="4"/>
        <v>0</v>
      </c>
      <c r="H123" s="5">
        <f t="shared" si="5"/>
        <v>2781.9</v>
      </c>
      <c r="I123" s="4">
        <v>55</v>
      </c>
      <c r="J123" s="4">
        <v>0</v>
      </c>
      <c r="K123" s="4"/>
      <c r="L123" s="11" t="s">
        <v>210</v>
      </c>
    </row>
    <row r="124" spans="1:12" ht="299.25" x14ac:dyDescent="0.25">
      <c r="A124" s="1">
        <v>366</v>
      </c>
      <c r="B124" s="2">
        <v>366</v>
      </c>
      <c r="C124" s="11" t="s">
        <v>211</v>
      </c>
      <c r="D124" s="13" t="s">
        <v>67</v>
      </c>
      <c r="E124" s="15">
        <v>205.79</v>
      </c>
      <c r="F124" s="5">
        <f t="shared" si="3"/>
        <v>11318.449999999999</v>
      </c>
      <c r="G124" s="5">
        <f t="shared" si="4"/>
        <v>0</v>
      </c>
      <c r="H124" s="5">
        <f t="shared" si="5"/>
        <v>11318.449999999999</v>
      </c>
      <c r="I124" s="4">
        <v>55</v>
      </c>
      <c r="J124" s="4">
        <v>0</v>
      </c>
      <c r="K124" s="4"/>
      <c r="L124" s="11" t="s">
        <v>212</v>
      </c>
    </row>
    <row r="125" spans="1:12" ht="173.25" x14ac:dyDescent="0.25">
      <c r="A125" s="1">
        <v>367</v>
      </c>
      <c r="B125" s="2">
        <v>367</v>
      </c>
      <c r="C125" s="29" t="s">
        <v>213</v>
      </c>
      <c r="D125" s="18" t="s">
        <v>67</v>
      </c>
      <c r="E125" s="30">
        <v>428.31</v>
      </c>
      <c r="F125" s="5">
        <f t="shared" si="3"/>
        <v>95084.82</v>
      </c>
      <c r="G125" s="5">
        <f t="shared" si="4"/>
        <v>42788.169000000002</v>
      </c>
      <c r="H125" s="5">
        <f t="shared" si="5"/>
        <v>137872.989</v>
      </c>
      <c r="I125" s="4">
        <v>222</v>
      </c>
      <c r="J125" s="4">
        <v>99.9</v>
      </c>
      <c r="K125" s="4"/>
      <c r="L125" s="29" t="s">
        <v>214</v>
      </c>
    </row>
    <row r="126" spans="1:12" ht="393.75" x14ac:dyDescent="0.25">
      <c r="A126" s="1">
        <v>368</v>
      </c>
      <c r="B126" s="2">
        <v>368</v>
      </c>
      <c r="C126" s="29" t="s">
        <v>215</v>
      </c>
      <c r="D126" s="18" t="s">
        <v>67</v>
      </c>
      <c r="E126" s="30">
        <v>293.41000000000003</v>
      </c>
      <c r="F126" s="5">
        <f t="shared" si="3"/>
        <v>65137.020000000004</v>
      </c>
      <c r="G126" s="5">
        <f t="shared" si="4"/>
        <v>29311.659000000003</v>
      </c>
      <c r="H126" s="5">
        <f t="shared" si="5"/>
        <v>94448.679000000004</v>
      </c>
      <c r="I126" s="4">
        <v>222</v>
      </c>
      <c r="J126" s="4">
        <v>99.9</v>
      </c>
      <c r="K126" s="4"/>
      <c r="L126" s="29" t="s">
        <v>216</v>
      </c>
    </row>
    <row r="127" spans="1:12" ht="252" x14ac:dyDescent="0.25">
      <c r="A127" s="1">
        <v>369</v>
      </c>
      <c r="B127" s="2">
        <v>369</v>
      </c>
      <c r="C127" s="29" t="s">
        <v>217</v>
      </c>
      <c r="D127" s="18" t="s">
        <v>67</v>
      </c>
      <c r="E127" s="30">
        <v>108.33</v>
      </c>
      <c r="F127" s="5">
        <f t="shared" si="3"/>
        <v>24049.26</v>
      </c>
      <c r="G127" s="5">
        <f t="shared" si="4"/>
        <v>10822.167000000001</v>
      </c>
      <c r="H127" s="5">
        <f t="shared" si="5"/>
        <v>34871.426999999996</v>
      </c>
      <c r="I127" s="4">
        <v>222</v>
      </c>
      <c r="J127" s="4">
        <v>99.9</v>
      </c>
      <c r="K127" s="4"/>
      <c r="L127" s="29" t="s">
        <v>218</v>
      </c>
    </row>
    <row r="128" spans="1:12" ht="204.75" x14ac:dyDescent="0.25">
      <c r="A128" s="1">
        <v>370</v>
      </c>
      <c r="B128" s="2">
        <v>370</v>
      </c>
      <c r="C128" s="29" t="s">
        <v>219</v>
      </c>
      <c r="D128" s="18" t="s">
        <v>67</v>
      </c>
      <c r="E128" s="30">
        <v>57.02</v>
      </c>
      <c r="F128" s="5">
        <f t="shared" si="3"/>
        <v>12658.44</v>
      </c>
      <c r="G128" s="5">
        <f t="shared" si="4"/>
        <v>5696.2980000000007</v>
      </c>
      <c r="H128" s="5">
        <f t="shared" si="5"/>
        <v>18354.738000000001</v>
      </c>
      <c r="I128" s="4">
        <v>222</v>
      </c>
      <c r="J128" s="4">
        <v>99.9</v>
      </c>
      <c r="K128" s="4"/>
      <c r="L128" s="29" t="s">
        <v>220</v>
      </c>
    </row>
    <row r="129" spans="1:12" ht="409.5" x14ac:dyDescent="0.25">
      <c r="A129" s="1">
        <v>371</v>
      </c>
      <c r="B129" s="2">
        <v>371</v>
      </c>
      <c r="C129" s="29" t="s">
        <v>221</v>
      </c>
      <c r="D129" s="18" t="s">
        <v>67</v>
      </c>
      <c r="E129" s="30">
        <v>213.84</v>
      </c>
      <c r="F129" s="5">
        <f t="shared" si="3"/>
        <v>47472.480000000003</v>
      </c>
      <c r="G129" s="5">
        <f t="shared" si="4"/>
        <v>21362.616000000002</v>
      </c>
      <c r="H129" s="5">
        <f t="shared" si="5"/>
        <v>68835.096000000005</v>
      </c>
      <c r="I129" s="4">
        <v>222</v>
      </c>
      <c r="J129" s="4">
        <v>99.9</v>
      </c>
      <c r="K129" s="4"/>
      <c r="L129" s="29" t="s">
        <v>222</v>
      </c>
    </row>
    <row r="130" spans="1:12" ht="315" x14ac:dyDescent="0.25">
      <c r="A130" s="1">
        <v>372</v>
      </c>
      <c r="B130" s="2">
        <v>372</v>
      </c>
      <c r="C130" s="29" t="s">
        <v>223</v>
      </c>
      <c r="D130" s="18" t="s">
        <v>67</v>
      </c>
      <c r="E130" s="30">
        <v>108.46</v>
      </c>
      <c r="F130" s="5">
        <f t="shared" si="3"/>
        <v>24078.12</v>
      </c>
      <c r="G130" s="5">
        <f t="shared" si="4"/>
        <v>10835.154</v>
      </c>
      <c r="H130" s="5">
        <f t="shared" si="5"/>
        <v>34913.273999999998</v>
      </c>
      <c r="I130" s="4">
        <v>222</v>
      </c>
      <c r="J130" s="4">
        <v>99.9</v>
      </c>
      <c r="K130" s="4"/>
      <c r="L130" s="29" t="s">
        <v>224</v>
      </c>
    </row>
    <row r="131" spans="1:12" ht="47.25" x14ac:dyDescent="0.25">
      <c r="A131" s="1"/>
      <c r="B131" s="2"/>
      <c r="C131" s="41" t="s">
        <v>225</v>
      </c>
      <c r="D131" s="38"/>
      <c r="E131" s="39"/>
      <c r="F131" s="5">
        <f t="shared" si="3"/>
        <v>0</v>
      </c>
      <c r="G131" s="5">
        <f t="shared" si="4"/>
        <v>0</v>
      </c>
      <c r="H131" s="5">
        <f t="shared" si="5"/>
        <v>0</v>
      </c>
      <c r="I131" s="4"/>
      <c r="J131" s="4"/>
      <c r="K131" s="4"/>
      <c r="L131" s="37"/>
    </row>
    <row r="132" spans="1:12" ht="31.5" x14ac:dyDescent="0.25">
      <c r="A132" s="1">
        <v>373</v>
      </c>
      <c r="B132" s="2">
        <v>373</v>
      </c>
      <c r="C132" s="46" t="s">
        <v>226</v>
      </c>
      <c r="D132" s="39" t="s">
        <v>9</v>
      </c>
      <c r="E132" s="39">
        <v>2597</v>
      </c>
      <c r="F132" s="5">
        <f t="shared" si="3"/>
        <v>1714020</v>
      </c>
      <c r="G132" s="5">
        <f t="shared" si="4"/>
        <v>0</v>
      </c>
      <c r="H132" s="5">
        <f t="shared" si="5"/>
        <v>1714020</v>
      </c>
      <c r="I132" s="4">
        <v>660</v>
      </c>
      <c r="J132" s="4">
        <v>0</v>
      </c>
      <c r="K132" s="4"/>
      <c r="L132" s="37"/>
    </row>
    <row r="133" spans="1:12" ht="78.75" x14ac:dyDescent="0.25">
      <c r="A133" s="1">
        <v>374</v>
      </c>
      <c r="B133" s="2">
        <v>374</v>
      </c>
      <c r="C133" s="46" t="s">
        <v>227</v>
      </c>
      <c r="D133" s="39" t="s">
        <v>9</v>
      </c>
      <c r="E133" s="39">
        <v>2597</v>
      </c>
      <c r="F133" s="5">
        <f t="shared" si="3"/>
        <v>1051785</v>
      </c>
      <c r="G133" s="5">
        <f t="shared" si="4"/>
        <v>120500.8</v>
      </c>
      <c r="H133" s="5">
        <f t="shared" si="5"/>
        <v>1172285.8</v>
      </c>
      <c r="I133" s="4">
        <v>405</v>
      </c>
      <c r="J133" s="4">
        <v>46.4</v>
      </c>
      <c r="K133" s="4"/>
      <c r="L133" s="37" t="s">
        <v>228</v>
      </c>
    </row>
    <row r="134" spans="1:12" ht="63" x14ac:dyDescent="0.25">
      <c r="A134" s="1">
        <v>375</v>
      </c>
      <c r="B134" s="2">
        <v>375</v>
      </c>
      <c r="C134" s="46" t="s">
        <v>229</v>
      </c>
      <c r="D134" s="39" t="s">
        <v>9</v>
      </c>
      <c r="E134" s="39">
        <v>2597</v>
      </c>
      <c r="F134" s="5">
        <f t="shared" si="3"/>
        <v>1363425</v>
      </c>
      <c r="G134" s="5">
        <f t="shared" si="4"/>
        <v>57913.1</v>
      </c>
      <c r="H134" s="5">
        <f t="shared" si="5"/>
        <v>1421338.1</v>
      </c>
      <c r="I134" s="4">
        <v>525</v>
      </c>
      <c r="J134" s="4">
        <v>22.3</v>
      </c>
      <c r="K134" s="4"/>
      <c r="L134" s="37" t="s">
        <v>230</v>
      </c>
    </row>
    <row r="135" spans="1:12" ht="63" x14ac:dyDescent="0.25">
      <c r="A135" s="1">
        <v>376</v>
      </c>
      <c r="B135" s="2">
        <v>376</v>
      </c>
      <c r="C135" s="46" t="s">
        <v>231</v>
      </c>
      <c r="D135" s="39" t="s">
        <v>9</v>
      </c>
      <c r="E135" s="39">
        <v>2597</v>
      </c>
      <c r="F135" s="5">
        <f t="shared" ref="F135:F198" si="6">I135*E135</f>
        <v>1558200</v>
      </c>
      <c r="G135" s="5">
        <f t="shared" ref="G135:G198" si="7">J135*E135</f>
        <v>555758</v>
      </c>
      <c r="H135" s="5">
        <f t="shared" ref="H135:H198" si="8">F135+G135</f>
        <v>2113958</v>
      </c>
      <c r="I135" s="4">
        <v>600</v>
      </c>
      <c r="J135" s="4">
        <v>214</v>
      </c>
      <c r="K135" s="4"/>
      <c r="L135" s="37" t="s">
        <v>232</v>
      </c>
    </row>
    <row r="136" spans="1:12" ht="47.25" x14ac:dyDescent="0.25">
      <c r="A136" s="1">
        <v>377</v>
      </c>
      <c r="B136" s="2">
        <v>377</v>
      </c>
      <c r="C136" s="46" t="s">
        <v>233</v>
      </c>
      <c r="D136" s="39" t="s">
        <v>9</v>
      </c>
      <c r="E136" s="39">
        <v>2597</v>
      </c>
      <c r="F136" s="5">
        <f t="shared" si="6"/>
        <v>1363425</v>
      </c>
      <c r="G136" s="5">
        <f t="shared" si="7"/>
        <v>111151.59999999999</v>
      </c>
      <c r="H136" s="5">
        <f t="shared" si="8"/>
        <v>1474576.6</v>
      </c>
      <c r="I136" s="4">
        <v>525</v>
      </c>
      <c r="J136" s="4">
        <v>42.8</v>
      </c>
      <c r="K136" s="4"/>
      <c r="L136" s="37" t="s">
        <v>234</v>
      </c>
    </row>
    <row r="137" spans="1:12" ht="63" x14ac:dyDescent="0.25">
      <c r="A137" s="1">
        <v>378</v>
      </c>
      <c r="B137" s="2">
        <v>378</v>
      </c>
      <c r="C137" s="46" t="s">
        <v>235</v>
      </c>
      <c r="D137" s="39" t="s">
        <v>9</v>
      </c>
      <c r="E137" s="39">
        <v>579</v>
      </c>
      <c r="F137" s="5">
        <f t="shared" si="6"/>
        <v>303975</v>
      </c>
      <c r="G137" s="5">
        <f t="shared" si="7"/>
        <v>12911.7</v>
      </c>
      <c r="H137" s="5">
        <f t="shared" si="8"/>
        <v>316886.7</v>
      </c>
      <c r="I137" s="4">
        <v>525</v>
      </c>
      <c r="J137" s="4">
        <v>22.3</v>
      </c>
      <c r="K137" s="4"/>
      <c r="L137" s="37" t="s">
        <v>230</v>
      </c>
    </row>
    <row r="138" spans="1:12" ht="63" x14ac:dyDescent="0.25">
      <c r="A138" s="1">
        <v>379</v>
      </c>
      <c r="B138" s="2">
        <v>379</v>
      </c>
      <c r="C138" s="46" t="s">
        <v>236</v>
      </c>
      <c r="D138" s="39" t="s">
        <v>9</v>
      </c>
      <c r="E138" s="39">
        <v>579</v>
      </c>
      <c r="F138" s="5">
        <f t="shared" si="6"/>
        <v>347400</v>
      </c>
      <c r="G138" s="5">
        <f t="shared" si="7"/>
        <v>123906</v>
      </c>
      <c r="H138" s="5">
        <f t="shared" si="8"/>
        <v>471306</v>
      </c>
      <c r="I138" s="4">
        <v>600</v>
      </c>
      <c r="J138" s="4">
        <v>214</v>
      </c>
      <c r="K138" s="4"/>
      <c r="L138" s="37" t="s">
        <v>237</v>
      </c>
    </row>
    <row r="139" spans="1:12" ht="63" x14ac:dyDescent="0.25">
      <c r="A139" s="1">
        <v>380</v>
      </c>
      <c r="B139" s="2">
        <v>380</v>
      </c>
      <c r="C139" s="46" t="s">
        <v>238</v>
      </c>
      <c r="D139" s="39" t="s">
        <v>9</v>
      </c>
      <c r="E139" s="39">
        <v>579</v>
      </c>
      <c r="F139" s="5">
        <f t="shared" si="6"/>
        <v>303975</v>
      </c>
      <c r="G139" s="5">
        <f t="shared" si="7"/>
        <v>24781.199999999997</v>
      </c>
      <c r="H139" s="5">
        <f t="shared" si="8"/>
        <v>328756.2</v>
      </c>
      <c r="I139" s="4">
        <v>525</v>
      </c>
      <c r="J139" s="4">
        <v>42.8</v>
      </c>
      <c r="K139" s="4"/>
      <c r="L139" s="37" t="s">
        <v>234</v>
      </c>
    </row>
    <row r="140" spans="1:12" ht="31.5" x14ac:dyDescent="0.25">
      <c r="A140" s="1">
        <v>381</v>
      </c>
      <c r="B140" s="2">
        <v>381</v>
      </c>
      <c r="C140" s="11" t="s">
        <v>239</v>
      </c>
      <c r="D140" s="13" t="s">
        <v>26</v>
      </c>
      <c r="E140" s="14">
        <v>200</v>
      </c>
      <c r="F140" s="5">
        <f t="shared" si="6"/>
        <v>75000</v>
      </c>
      <c r="G140" s="5">
        <f t="shared" si="7"/>
        <v>0</v>
      </c>
      <c r="H140" s="5">
        <f t="shared" si="8"/>
        <v>75000</v>
      </c>
      <c r="I140" s="4">
        <v>375</v>
      </c>
      <c r="J140" s="4">
        <v>0</v>
      </c>
      <c r="K140" s="4"/>
      <c r="L140" s="11"/>
    </row>
    <row r="141" spans="1:12" ht="189" x14ac:dyDescent="0.25">
      <c r="A141" s="1">
        <v>382</v>
      </c>
      <c r="B141" s="2">
        <v>382</v>
      </c>
      <c r="C141" s="11" t="s">
        <v>240</v>
      </c>
      <c r="D141" s="13" t="s">
        <v>26</v>
      </c>
      <c r="E141" s="14">
        <v>3</v>
      </c>
      <c r="F141" s="5">
        <f t="shared" si="6"/>
        <v>2700</v>
      </c>
      <c r="G141" s="5">
        <f t="shared" si="7"/>
        <v>670.8</v>
      </c>
      <c r="H141" s="5">
        <f t="shared" si="8"/>
        <v>3370.8</v>
      </c>
      <c r="I141" s="4">
        <v>900</v>
      </c>
      <c r="J141" s="4">
        <v>223.6</v>
      </c>
      <c r="K141" s="4"/>
      <c r="L141" s="11" t="s">
        <v>241</v>
      </c>
    </row>
    <row r="142" spans="1:12" ht="15.75" x14ac:dyDescent="0.25">
      <c r="A142" s="1"/>
      <c r="B142" s="2"/>
      <c r="C142" s="9" t="s">
        <v>242</v>
      </c>
      <c r="D142" s="14"/>
      <c r="E142" s="14"/>
      <c r="F142" s="5">
        <f t="shared" si="6"/>
        <v>0</v>
      </c>
      <c r="G142" s="5">
        <f t="shared" si="7"/>
        <v>0</v>
      </c>
      <c r="H142" s="5">
        <f t="shared" si="8"/>
        <v>0</v>
      </c>
      <c r="I142" s="4"/>
      <c r="J142" s="4"/>
      <c r="K142" s="4"/>
      <c r="L142" s="11"/>
    </row>
    <row r="143" spans="1:12" ht="315" x14ac:dyDescent="0.25">
      <c r="A143" s="1">
        <v>383</v>
      </c>
      <c r="B143" s="2">
        <v>383</v>
      </c>
      <c r="C143" s="11" t="s">
        <v>243</v>
      </c>
      <c r="D143" s="14" t="s">
        <v>63</v>
      </c>
      <c r="E143" s="20">
        <v>1.589</v>
      </c>
      <c r="F143" s="5">
        <f t="shared" si="6"/>
        <v>314622</v>
      </c>
      <c r="G143" s="5">
        <f t="shared" si="7"/>
        <v>107681.28629999999</v>
      </c>
      <c r="H143" s="5">
        <f t="shared" si="8"/>
        <v>422303.28629999998</v>
      </c>
      <c r="I143" s="4">
        <v>198000</v>
      </c>
      <c r="J143" s="4">
        <v>67766.7</v>
      </c>
      <c r="K143" s="4"/>
      <c r="L143" s="11" t="s">
        <v>244</v>
      </c>
    </row>
    <row r="144" spans="1:12" ht="63" x14ac:dyDescent="0.25">
      <c r="A144" s="1">
        <v>384</v>
      </c>
      <c r="B144" s="2">
        <v>384</v>
      </c>
      <c r="C144" s="11" t="s">
        <v>245</v>
      </c>
      <c r="D144" s="14" t="s">
        <v>9</v>
      </c>
      <c r="E144" s="20">
        <v>217.36</v>
      </c>
      <c r="F144" s="5">
        <f t="shared" si="6"/>
        <v>1238952</v>
      </c>
      <c r="G144" s="5">
        <f t="shared" si="7"/>
        <v>513599.94400000008</v>
      </c>
      <c r="H144" s="5">
        <f t="shared" si="8"/>
        <v>1752551.9440000001</v>
      </c>
      <c r="I144" s="4">
        <v>5700</v>
      </c>
      <c r="J144" s="4">
        <v>2362.9</v>
      </c>
      <c r="K144" s="4"/>
      <c r="L144" s="11" t="s">
        <v>246</v>
      </c>
    </row>
    <row r="145" spans="1:12" ht="204.75" x14ac:dyDescent="0.25">
      <c r="A145" s="1">
        <v>385</v>
      </c>
      <c r="B145" s="2">
        <v>385</v>
      </c>
      <c r="C145" s="11" t="s">
        <v>247</v>
      </c>
      <c r="D145" s="14" t="s">
        <v>9</v>
      </c>
      <c r="E145" s="20">
        <v>60.365000000000002</v>
      </c>
      <c r="F145" s="5">
        <f t="shared" si="6"/>
        <v>271642.5</v>
      </c>
      <c r="G145" s="5">
        <f t="shared" si="7"/>
        <v>1371372.07</v>
      </c>
      <c r="H145" s="5">
        <f t="shared" si="8"/>
        <v>1643014.57</v>
      </c>
      <c r="I145" s="4">
        <v>4500</v>
      </c>
      <c r="J145" s="4">
        <v>22718</v>
      </c>
      <c r="K145" s="4"/>
      <c r="L145" s="11" t="s">
        <v>248</v>
      </c>
    </row>
    <row r="146" spans="1:12" ht="220.5" x14ac:dyDescent="0.25">
      <c r="A146" s="1">
        <v>386</v>
      </c>
      <c r="B146" s="2">
        <v>386</v>
      </c>
      <c r="C146" s="11" t="s">
        <v>249</v>
      </c>
      <c r="D146" s="14" t="s">
        <v>9</v>
      </c>
      <c r="E146" s="14">
        <v>4.8</v>
      </c>
      <c r="F146" s="5">
        <f t="shared" si="6"/>
        <v>2880</v>
      </c>
      <c r="G146" s="5">
        <f t="shared" si="7"/>
        <v>107000.16</v>
      </c>
      <c r="H146" s="5">
        <f t="shared" si="8"/>
        <v>109880.16</v>
      </c>
      <c r="I146" s="4">
        <v>600</v>
      </c>
      <c r="J146" s="4">
        <v>22291.7</v>
      </c>
      <c r="K146" s="4"/>
      <c r="L146" s="11" t="s">
        <v>250</v>
      </c>
    </row>
    <row r="147" spans="1:12" ht="204.75" x14ac:dyDescent="0.25">
      <c r="A147" s="1">
        <v>387</v>
      </c>
      <c r="B147" s="2">
        <v>387</v>
      </c>
      <c r="C147" s="11" t="s">
        <v>251</v>
      </c>
      <c r="D147" s="14" t="s">
        <v>21</v>
      </c>
      <c r="E147" s="20">
        <v>53.19</v>
      </c>
      <c r="F147" s="5">
        <f t="shared" si="6"/>
        <v>51860.25</v>
      </c>
      <c r="G147" s="5">
        <f t="shared" si="7"/>
        <v>30828.923999999999</v>
      </c>
      <c r="H147" s="5">
        <f t="shared" si="8"/>
        <v>82689.173999999999</v>
      </c>
      <c r="I147" s="4">
        <v>975</v>
      </c>
      <c r="J147" s="4">
        <v>579.6</v>
      </c>
      <c r="K147" s="4"/>
      <c r="L147" s="11" t="s">
        <v>252</v>
      </c>
    </row>
    <row r="148" spans="1:12" ht="78.75" x14ac:dyDescent="0.25">
      <c r="A148" s="1">
        <v>388</v>
      </c>
      <c r="B148" s="2">
        <v>388</v>
      </c>
      <c r="C148" s="11" t="s">
        <v>253</v>
      </c>
      <c r="D148" s="14" t="s">
        <v>21</v>
      </c>
      <c r="E148" s="15">
        <v>18.87</v>
      </c>
      <c r="F148" s="5">
        <f t="shared" si="6"/>
        <v>18398.25</v>
      </c>
      <c r="G148" s="5">
        <f t="shared" si="7"/>
        <v>10937.052000000001</v>
      </c>
      <c r="H148" s="5">
        <f t="shared" si="8"/>
        <v>29335.302000000003</v>
      </c>
      <c r="I148" s="4">
        <v>975</v>
      </c>
      <c r="J148" s="4">
        <v>579.6</v>
      </c>
      <c r="K148" s="4"/>
      <c r="L148" s="11" t="s">
        <v>254</v>
      </c>
    </row>
    <row r="149" spans="1:12" ht="63" x14ac:dyDescent="0.25">
      <c r="A149" s="1"/>
      <c r="B149" s="2"/>
      <c r="C149" s="47" t="s">
        <v>255</v>
      </c>
      <c r="D149" s="48"/>
      <c r="E149" s="48"/>
      <c r="F149" s="5">
        <f t="shared" si="6"/>
        <v>0</v>
      </c>
      <c r="G149" s="5">
        <f t="shared" si="7"/>
        <v>0</v>
      </c>
      <c r="H149" s="5">
        <f t="shared" si="8"/>
        <v>0</v>
      </c>
      <c r="I149" s="4"/>
      <c r="J149" s="4">
        <v>0</v>
      </c>
      <c r="K149" s="4"/>
      <c r="L149" s="37" t="s">
        <v>256</v>
      </c>
    </row>
    <row r="150" spans="1:12" ht="15.75" x14ac:dyDescent="0.25">
      <c r="A150" s="1"/>
      <c r="B150" s="2"/>
      <c r="C150" s="47" t="s">
        <v>257</v>
      </c>
      <c r="D150" s="48"/>
      <c r="E150" s="48"/>
      <c r="F150" s="5">
        <f t="shared" si="6"/>
        <v>0</v>
      </c>
      <c r="G150" s="5">
        <f t="shared" si="7"/>
        <v>0</v>
      </c>
      <c r="H150" s="5">
        <f t="shared" si="8"/>
        <v>0</v>
      </c>
      <c r="I150" s="4"/>
      <c r="J150" s="4"/>
      <c r="K150" s="4"/>
      <c r="L150" s="37"/>
    </row>
    <row r="151" spans="1:12" ht="409.5" x14ac:dyDescent="0.25">
      <c r="A151" s="1">
        <v>389</v>
      </c>
      <c r="B151" s="2">
        <v>389</v>
      </c>
      <c r="C151" s="29" t="s">
        <v>258</v>
      </c>
      <c r="D151" s="19" t="s">
        <v>259</v>
      </c>
      <c r="E151" s="19">
        <v>28.126000000000001</v>
      </c>
      <c r="F151" s="5">
        <f t="shared" si="6"/>
        <v>1882895.07</v>
      </c>
      <c r="G151" s="5">
        <f t="shared" si="7"/>
        <v>2486585.9088000003</v>
      </c>
      <c r="H151" s="5">
        <f t="shared" si="8"/>
        <v>4369480.9788000006</v>
      </c>
      <c r="I151" s="4">
        <v>66945</v>
      </c>
      <c r="J151" s="4">
        <v>88408.8</v>
      </c>
      <c r="K151" s="4"/>
      <c r="L151" s="29" t="s">
        <v>260</v>
      </c>
    </row>
    <row r="152" spans="1:12" ht="78.75" x14ac:dyDescent="0.25">
      <c r="A152" s="1">
        <v>390</v>
      </c>
      <c r="B152" s="2">
        <v>390</v>
      </c>
      <c r="C152" s="29" t="s">
        <v>261</v>
      </c>
      <c r="D152" s="19" t="s">
        <v>9</v>
      </c>
      <c r="E152" s="19">
        <v>2571.6999999999998</v>
      </c>
      <c r="F152" s="5">
        <f t="shared" si="6"/>
        <v>810085.5</v>
      </c>
      <c r="G152" s="5">
        <f t="shared" si="7"/>
        <v>662727.09</v>
      </c>
      <c r="H152" s="5">
        <f t="shared" si="8"/>
        <v>1472812.5899999999</v>
      </c>
      <c r="I152" s="4">
        <v>315</v>
      </c>
      <c r="J152" s="4">
        <v>257.7</v>
      </c>
      <c r="K152" s="4"/>
      <c r="L152" s="49" t="s">
        <v>262</v>
      </c>
    </row>
    <row r="153" spans="1:12" ht="252" x14ac:dyDescent="0.25">
      <c r="A153" s="1">
        <v>391</v>
      </c>
      <c r="B153" s="2">
        <v>391</v>
      </c>
      <c r="C153" s="29" t="s">
        <v>263</v>
      </c>
      <c r="D153" s="19" t="s">
        <v>9</v>
      </c>
      <c r="E153" s="19">
        <v>2571.6999999999998</v>
      </c>
      <c r="F153" s="5">
        <f t="shared" si="6"/>
        <v>4243305</v>
      </c>
      <c r="G153" s="5">
        <f t="shared" si="7"/>
        <v>4242276.3199999994</v>
      </c>
      <c r="H153" s="5">
        <f t="shared" si="8"/>
        <v>8485581.3200000003</v>
      </c>
      <c r="I153" s="4">
        <v>1650</v>
      </c>
      <c r="J153" s="4">
        <v>1649.6</v>
      </c>
      <c r="K153" s="4"/>
      <c r="L153" s="49" t="s">
        <v>264</v>
      </c>
    </row>
    <row r="154" spans="1:12" ht="126" x14ac:dyDescent="0.25">
      <c r="A154" s="1">
        <v>392</v>
      </c>
      <c r="B154" s="2">
        <v>392</v>
      </c>
      <c r="C154" s="37" t="s">
        <v>265</v>
      </c>
      <c r="D154" s="39" t="s">
        <v>9</v>
      </c>
      <c r="E154" s="40">
        <v>2571.6999999999998</v>
      </c>
      <c r="F154" s="5">
        <f t="shared" si="6"/>
        <v>1928774.9999999998</v>
      </c>
      <c r="G154" s="5">
        <f t="shared" si="7"/>
        <v>2749404.4699999997</v>
      </c>
      <c r="H154" s="5">
        <f t="shared" si="8"/>
        <v>4678179.47</v>
      </c>
      <c r="I154" s="4">
        <v>750</v>
      </c>
      <c r="J154" s="4">
        <v>1069.0999999999999</v>
      </c>
      <c r="K154" s="4"/>
      <c r="L154" s="50" t="s">
        <v>266</v>
      </c>
    </row>
    <row r="155" spans="1:12" ht="15.75" x14ac:dyDescent="0.25">
      <c r="A155" s="1">
        <v>393</v>
      </c>
      <c r="B155" s="2">
        <v>393</v>
      </c>
      <c r="C155" s="37" t="s">
        <v>267</v>
      </c>
      <c r="D155" s="39" t="s">
        <v>26</v>
      </c>
      <c r="E155" s="39">
        <v>1</v>
      </c>
      <c r="F155" s="5">
        <f t="shared" si="6"/>
        <v>18000</v>
      </c>
      <c r="G155" s="5">
        <f t="shared" si="7"/>
        <v>70439.100000000006</v>
      </c>
      <c r="H155" s="5">
        <f t="shared" si="8"/>
        <v>88439.1</v>
      </c>
      <c r="I155" s="4">
        <v>18000</v>
      </c>
      <c r="J155" s="4">
        <v>70439.100000000006</v>
      </c>
      <c r="K155" s="4"/>
      <c r="L155" s="50" t="s">
        <v>268</v>
      </c>
    </row>
    <row r="156" spans="1:12" ht="31.5" x14ac:dyDescent="0.25">
      <c r="A156" s="1">
        <v>394</v>
      </c>
      <c r="B156" s="2">
        <v>394</v>
      </c>
      <c r="C156" s="37" t="s">
        <v>269</v>
      </c>
      <c r="D156" s="39" t="s">
        <v>26</v>
      </c>
      <c r="E156" s="39">
        <v>1</v>
      </c>
      <c r="F156" s="5">
        <f t="shared" si="6"/>
        <v>18000</v>
      </c>
      <c r="G156" s="5">
        <f t="shared" si="7"/>
        <v>15832.4</v>
      </c>
      <c r="H156" s="5">
        <f t="shared" si="8"/>
        <v>33832.400000000001</v>
      </c>
      <c r="I156" s="4">
        <v>18000</v>
      </c>
      <c r="J156" s="4">
        <v>15832.4</v>
      </c>
      <c r="K156" s="4"/>
      <c r="L156" s="50" t="s">
        <v>270</v>
      </c>
    </row>
    <row r="157" spans="1:12" ht="31.5" x14ac:dyDescent="0.25">
      <c r="A157" s="1">
        <v>395</v>
      </c>
      <c r="B157" s="2">
        <v>395</v>
      </c>
      <c r="C157" s="37" t="s">
        <v>271</v>
      </c>
      <c r="D157" s="39" t="s">
        <v>26</v>
      </c>
      <c r="E157" s="39">
        <v>1</v>
      </c>
      <c r="F157" s="5">
        <f t="shared" si="6"/>
        <v>34350</v>
      </c>
      <c r="G157" s="5">
        <f t="shared" si="7"/>
        <v>54485.3</v>
      </c>
      <c r="H157" s="5">
        <f t="shared" si="8"/>
        <v>88835.3</v>
      </c>
      <c r="I157" s="4">
        <v>34350</v>
      </c>
      <c r="J157" s="4">
        <v>54485.3</v>
      </c>
      <c r="K157" s="4"/>
      <c r="L157" s="50" t="s">
        <v>272</v>
      </c>
    </row>
    <row r="158" spans="1:12" ht="16.5" x14ac:dyDescent="0.25">
      <c r="A158" s="1"/>
      <c r="B158" s="2"/>
      <c r="C158" s="47" t="s">
        <v>273</v>
      </c>
      <c r="D158" s="51"/>
      <c r="E158" s="51"/>
      <c r="F158" s="5">
        <f t="shared" si="6"/>
        <v>0</v>
      </c>
      <c r="G158" s="5">
        <f t="shared" si="7"/>
        <v>0</v>
      </c>
      <c r="H158" s="5">
        <f t="shared" si="8"/>
        <v>0</v>
      </c>
      <c r="I158" s="4"/>
      <c r="J158" s="4"/>
      <c r="K158" s="4"/>
      <c r="L158" s="24"/>
    </row>
    <row r="159" spans="1:12" ht="204.75" x14ac:dyDescent="0.25">
      <c r="A159" s="1">
        <v>396</v>
      </c>
      <c r="B159" s="2">
        <v>396</v>
      </c>
      <c r="C159" s="11" t="s">
        <v>251</v>
      </c>
      <c r="D159" s="14" t="s">
        <v>21</v>
      </c>
      <c r="E159" s="15">
        <v>62.43</v>
      </c>
      <c r="F159" s="5">
        <f t="shared" si="6"/>
        <v>36184.428</v>
      </c>
      <c r="G159" s="5">
        <f t="shared" si="7"/>
        <v>60869.25</v>
      </c>
      <c r="H159" s="5">
        <f t="shared" si="8"/>
        <v>97053.678</v>
      </c>
      <c r="I159" s="4">
        <v>579.6</v>
      </c>
      <c r="J159" s="4">
        <v>975</v>
      </c>
      <c r="K159" s="4"/>
      <c r="L159" s="11" t="s">
        <v>274</v>
      </c>
    </row>
    <row r="160" spans="1:12" ht="315" x14ac:dyDescent="0.25">
      <c r="A160" s="1">
        <v>397</v>
      </c>
      <c r="B160" s="2">
        <v>397</v>
      </c>
      <c r="C160" s="11" t="s">
        <v>275</v>
      </c>
      <c r="D160" s="14" t="s">
        <v>21</v>
      </c>
      <c r="E160" s="15">
        <v>296.64999999999998</v>
      </c>
      <c r="F160" s="5">
        <f t="shared" si="6"/>
        <v>171938.34</v>
      </c>
      <c r="G160" s="5">
        <f t="shared" si="7"/>
        <v>289233.75</v>
      </c>
      <c r="H160" s="5">
        <f t="shared" si="8"/>
        <v>461172.08999999997</v>
      </c>
      <c r="I160" s="4">
        <v>579.6</v>
      </c>
      <c r="J160" s="4">
        <v>975</v>
      </c>
      <c r="K160" s="4"/>
      <c r="L160" s="11" t="s">
        <v>276</v>
      </c>
    </row>
    <row r="161" spans="1:12" ht="31.5" x14ac:dyDescent="0.25">
      <c r="A161" s="1"/>
      <c r="B161" s="2"/>
      <c r="C161" s="52" t="s">
        <v>277</v>
      </c>
      <c r="D161" s="51"/>
      <c r="E161" s="51"/>
      <c r="F161" s="5">
        <f t="shared" si="6"/>
        <v>0</v>
      </c>
      <c r="G161" s="5">
        <f t="shared" si="7"/>
        <v>0</v>
      </c>
      <c r="H161" s="5">
        <f t="shared" si="8"/>
        <v>0</v>
      </c>
      <c r="I161" s="4"/>
      <c r="J161" s="4"/>
      <c r="K161" s="4"/>
      <c r="L161" s="53"/>
    </row>
    <row r="162" spans="1:12" ht="31.5" x14ac:dyDescent="0.25">
      <c r="A162" s="1"/>
      <c r="B162" s="2"/>
      <c r="C162" s="52" t="s">
        <v>278</v>
      </c>
      <c r="D162" s="51"/>
      <c r="E162" s="51"/>
      <c r="F162" s="5">
        <f t="shared" si="6"/>
        <v>0</v>
      </c>
      <c r="G162" s="5">
        <f t="shared" si="7"/>
        <v>0</v>
      </c>
      <c r="H162" s="5">
        <f t="shared" si="8"/>
        <v>0</v>
      </c>
      <c r="I162" s="4"/>
      <c r="J162" s="4"/>
      <c r="K162" s="4"/>
      <c r="L162" s="37"/>
    </row>
    <row r="163" spans="1:12" ht="157.5" x14ac:dyDescent="0.25">
      <c r="A163" s="1">
        <v>398</v>
      </c>
      <c r="B163" s="2">
        <v>398</v>
      </c>
      <c r="C163" s="37" t="s">
        <v>279</v>
      </c>
      <c r="D163" s="14" t="s">
        <v>9</v>
      </c>
      <c r="E163" s="14">
        <v>30.3</v>
      </c>
      <c r="F163" s="5">
        <f t="shared" si="6"/>
        <v>49995</v>
      </c>
      <c r="G163" s="5">
        <f t="shared" si="7"/>
        <v>49982.879999999997</v>
      </c>
      <c r="H163" s="5">
        <f t="shared" si="8"/>
        <v>99977.88</v>
      </c>
      <c r="I163" s="4">
        <v>1650</v>
      </c>
      <c r="J163" s="4">
        <v>1649.6</v>
      </c>
      <c r="K163" s="4"/>
      <c r="L163" s="54" t="s">
        <v>280</v>
      </c>
    </row>
    <row r="164" spans="1:12" ht="299.25" x14ac:dyDescent="0.25">
      <c r="A164" s="1">
        <v>399</v>
      </c>
      <c r="B164" s="2">
        <v>399</v>
      </c>
      <c r="C164" s="37" t="s">
        <v>281</v>
      </c>
      <c r="D164" s="14" t="s">
        <v>282</v>
      </c>
      <c r="E164" s="55">
        <v>101.1</v>
      </c>
      <c r="F164" s="5">
        <f t="shared" si="6"/>
        <v>174397.5</v>
      </c>
      <c r="G164" s="5">
        <f t="shared" si="7"/>
        <v>357701.91</v>
      </c>
      <c r="H164" s="5">
        <f t="shared" si="8"/>
        <v>532099.40999999992</v>
      </c>
      <c r="I164" s="4">
        <v>1725</v>
      </c>
      <c r="J164" s="4">
        <v>3538.1</v>
      </c>
      <c r="K164" s="4"/>
      <c r="L164" s="37" t="s">
        <v>283</v>
      </c>
    </row>
    <row r="165" spans="1:12" ht="126" x14ac:dyDescent="0.25">
      <c r="A165" s="1">
        <v>400</v>
      </c>
      <c r="B165" s="2">
        <v>400</v>
      </c>
      <c r="C165" s="37" t="s">
        <v>284</v>
      </c>
      <c r="D165" s="14" t="s">
        <v>282</v>
      </c>
      <c r="E165" s="55">
        <v>101.1</v>
      </c>
      <c r="F165" s="5">
        <f t="shared" si="6"/>
        <v>58597.56</v>
      </c>
      <c r="G165" s="5">
        <f t="shared" si="7"/>
        <v>98572.5</v>
      </c>
      <c r="H165" s="5">
        <f t="shared" si="8"/>
        <v>157170.06</v>
      </c>
      <c r="I165" s="4">
        <v>579.6</v>
      </c>
      <c r="J165" s="4">
        <v>975</v>
      </c>
      <c r="K165" s="4"/>
      <c r="L165" s="37" t="s">
        <v>285</v>
      </c>
    </row>
    <row r="166" spans="1:12" ht="15.75" x14ac:dyDescent="0.25">
      <c r="A166" s="1"/>
      <c r="B166" s="2"/>
      <c r="C166" s="52" t="s">
        <v>286</v>
      </c>
      <c r="D166" s="55"/>
      <c r="E166" s="55"/>
      <c r="F166" s="5">
        <f t="shared" si="6"/>
        <v>0</v>
      </c>
      <c r="G166" s="5">
        <f t="shared" si="7"/>
        <v>0</v>
      </c>
      <c r="H166" s="5">
        <f t="shared" si="8"/>
        <v>0</v>
      </c>
      <c r="I166" s="4"/>
      <c r="J166" s="4"/>
      <c r="K166" s="4"/>
      <c r="L166" s="37"/>
    </row>
    <row r="167" spans="1:12" ht="157.5" x14ac:dyDescent="0.25">
      <c r="A167" s="1">
        <v>401</v>
      </c>
      <c r="B167" s="2">
        <v>401</v>
      </c>
      <c r="C167" s="11" t="s">
        <v>287</v>
      </c>
      <c r="D167" s="56" t="s">
        <v>21</v>
      </c>
      <c r="E167" s="56">
        <v>118.9</v>
      </c>
      <c r="F167" s="5">
        <f t="shared" si="6"/>
        <v>62422.5</v>
      </c>
      <c r="G167" s="5">
        <f t="shared" si="7"/>
        <v>55347.950000000004</v>
      </c>
      <c r="H167" s="5">
        <f t="shared" si="8"/>
        <v>117770.45000000001</v>
      </c>
      <c r="I167" s="4">
        <v>525</v>
      </c>
      <c r="J167" s="4">
        <v>465.5</v>
      </c>
      <c r="K167" s="4"/>
      <c r="L167" s="11" t="s">
        <v>288</v>
      </c>
    </row>
    <row r="168" spans="1:12" ht="15.75" x14ac:dyDescent="0.25">
      <c r="A168" s="1"/>
      <c r="B168" s="2"/>
      <c r="C168" s="57" t="s">
        <v>289</v>
      </c>
      <c r="D168" s="56"/>
      <c r="E168" s="56"/>
      <c r="F168" s="5">
        <f t="shared" si="6"/>
        <v>0</v>
      </c>
      <c r="G168" s="5">
        <f t="shared" si="7"/>
        <v>0</v>
      </c>
      <c r="H168" s="5">
        <f t="shared" si="8"/>
        <v>0</v>
      </c>
      <c r="I168" s="4"/>
      <c r="J168" s="4"/>
      <c r="K168" s="4"/>
      <c r="L168" s="11"/>
    </row>
    <row r="169" spans="1:12" ht="141.75" x14ac:dyDescent="0.25">
      <c r="A169" s="1">
        <v>402</v>
      </c>
      <c r="B169" s="2">
        <v>402</v>
      </c>
      <c r="C169" s="37" t="s">
        <v>279</v>
      </c>
      <c r="D169" s="14" t="s">
        <v>9</v>
      </c>
      <c r="E169" s="14">
        <v>156</v>
      </c>
      <c r="F169" s="5">
        <f t="shared" si="6"/>
        <v>257400</v>
      </c>
      <c r="G169" s="5">
        <f t="shared" si="7"/>
        <v>257244</v>
      </c>
      <c r="H169" s="5">
        <f t="shared" si="8"/>
        <v>514644</v>
      </c>
      <c r="I169" s="4">
        <v>1650</v>
      </c>
      <c r="J169" s="4">
        <v>1649</v>
      </c>
      <c r="K169" s="4"/>
      <c r="L169" s="11" t="s">
        <v>290</v>
      </c>
    </row>
    <row r="170" spans="1:12" ht="299.25" x14ac:dyDescent="0.25">
      <c r="A170" s="1">
        <v>403</v>
      </c>
      <c r="B170" s="2">
        <v>403</v>
      </c>
      <c r="C170" s="37" t="s">
        <v>291</v>
      </c>
      <c r="D170" s="14" t="s">
        <v>282</v>
      </c>
      <c r="E170" s="55">
        <v>278.5</v>
      </c>
      <c r="F170" s="5">
        <f t="shared" si="6"/>
        <v>480412.5</v>
      </c>
      <c r="G170" s="5">
        <f t="shared" si="7"/>
        <v>985360.85</v>
      </c>
      <c r="H170" s="5">
        <f t="shared" si="8"/>
        <v>1465773.35</v>
      </c>
      <c r="I170" s="4">
        <v>1725</v>
      </c>
      <c r="J170" s="4">
        <v>3538.1</v>
      </c>
      <c r="K170" s="4"/>
      <c r="L170" s="11" t="s">
        <v>292</v>
      </c>
    </row>
    <row r="171" spans="1:12" ht="157.5" x14ac:dyDescent="0.25">
      <c r="A171" s="1">
        <v>404</v>
      </c>
      <c r="B171" s="2">
        <v>404</v>
      </c>
      <c r="C171" s="37" t="s">
        <v>293</v>
      </c>
      <c r="D171" s="14" t="s">
        <v>282</v>
      </c>
      <c r="E171" s="55">
        <v>278.5</v>
      </c>
      <c r="F171" s="5">
        <f t="shared" si="6"/>
        <v>480412.5</v>
      </c>
      <c r="G171" s="5">
        <f t="shared" si="7"/>
        <v>546695.5</v>
      </c>
      <c r="H171" s="5">
        <f t="shared" si="8"/>
        <v>1027108</v>
      </c>
      <c r="I171" s="4">
        <v>1725</v>
      </c>
      <c r="J171" s="4">
        <v>1963</v>
      </c>
      <c r="K171" s="4"/>
      <c r="L171" s="11" t="s">
        <v>294</v>
      </c>
    </row>
    <row r="172" spans="1:12" ht="15.75" x14ac:dyDescent="0.25">
      <c r="A172" s="1"/>
      <c r="B172" s="2"/>
      <c r="C172" s="58" t="s">
        <v>295</v>
      </c>
      <c r="D172" s="39"/>
      <c r="E172" s="39"/>
      <c r="F172" s="5">
        <f t="shared" si="6"/>
        <v>0</v>
      </c>
      <c r="G172" s="5">
        <f t="shared" si="7"/>
        <v>0</v>
      </c>
      <c r="H172" s="5">
        <f t="shared" si="8"/>
        <v>0</v>
      </c>
      <c r="I172" s="4"/>
      <c r="J172" s="4"/>
      <c r="K172" s="4"/>
      <c r="L172" s="37"/>
    </row>
    <row r="173" spans="1:12" ht="78.75" x14ac:dyDescent="0.25">
      <c r="A173" s="1">
        <v>405</v>
      </c>
      <c r="B173" s="2">
        <v>405</v>
      </c>
      <c r="C173" s="37" t="s">
        <v>296</v>
      </c>
      <c r="D173" s="39" t="s">
        <v>67</v>
      </c>
      <c r="E173" s="40">
        <v>385.31</v>
      </c>
      <c r="F173" s="5">
        <f t="shared" si="6"/>
        <v>56640.57</v>
      </c>
      <c r="G173" s="5">
        <f t="shared" si="7"/>
        <v>32635.757000000001</v>
      </c>
      <c r="H173" s="5">
        <f t="shared" si="8"/>
        <v>89276.327000000005</v>
      </c>
      <c r="I173" s="4">
        <v>147</v>
      </c>
      <c r="J173" s="4">
        <v>84.7</v>
      </c>
      <c r="K173" s="4"/>
      <c r="L173" s="37" t="s">
        <v>297</v>
      </c>
    </row>
    <row r="174" spans="1:12" ht="252" x14ac:dyDescent="0.25">
      <c r="A174" s="1">
        <v>406</v>
      </c>
      <c r="B174" s="2">
        <v>406</v>
      </c>
      <c r="C174" s="37" t="s">
        <v>279</v>
      </c>
      <c r="D174" s="14" t="s">
        <v>9</v>
      </c>
      <c r="E174" s="20">
        <v>38.527999999999999</v>
      </c>
      <c r="F174" s="5">
        <f t="shared" si="6"/>
        <v>63571.199999999997</v>
      </c>
      <c r="G174" s="5">
        <f t="shared" si="7"/>
        <v>63532.671999999999</v>
      </c>
      <c r="H174" s="5">
        <f t="shared" si="8"/>
        <v>127103.872</v>
      </c>
      <c r="I174" s="4">
        <v>1650</v>
      </c>
      <c r="J174" s="4">
        <v>1649</v>
      </c>
      <c r="K174" s="4"/>
      <c r="L174" s="37" t="s">
        <v>298</v>
      </c>
    </row>
    <row r="175" spans="1:12" ht="236.25" x14ac:dyDescent="0.25">
      <c r="A175" s="1">
        <v>407</v>
      </c>
      <c r="B175" s="2">
        <v>407</v>
      </c>
      <c r="C175" s="37" t="s">
        <v>299</v>
      </c>
      <c r="D175" s="14" t="s">
        <v>9</v>
      </c>
      <c r="E175" s="15">
        <v>44.03</v>
      </c>
      <c r="F175" s="5">
        <f t="shared" si="6"/>
        <v>27518.75</v>
      </c>
      <c r="G175" s="5">
        <f t="shared" si="7"/>
        <v>18140.36</v>
      </c>
      <c r="H175" s="5">
        <f t="shared" si="8"/>
        <v>45659.11</v>
      </c>
      <c r="I175" s="4">
        <v>625</v>
      </c>
      <c r="J175" s="4">
        <v>412</v>
      </c>
      <c r="K175" s="4"/>
      <c r="L175" s="37" t="s">
        <v>300</v>
      </c>
    </row>
    <row r="176" spans="1:12" ht="204.75" x14ac:dyDescent="0.25">
      <c r="A176" s="1">
        <v>408</v>
      </c>
      <c r="B176" s="2">
        <v>408</v>
      </c>
      <c r="C176" s="37" t="s">
        <v>301</v>
      </c>
      <c r="D176" s="39" t="s">
        <v>21</v>
      </c>
      <c r="E176" s="39">
        <v>68.8</v>
      </c>
      <c r="F176" s="5">
        <f t="shared" si="6"/>
        <v>39835.199999999997</v>
      </c>
      <c r="G176" s="5">
        <f t="shared" si="7"/>
        <v>67080</v>
      </c>
      <c r="H176" s="5">
        <f t="shared" si="8"/>
        <v>106915.2</v>
      </c>
      <c r="I176" s="4">
        <v>579</v>
      </c>
      <c r="J176" s="4">
        <v>975</v>
      </c>
      <c r="K176" s="4"/>
      <c r="L176" s="37" t="s">
        <v>302</v>
      </c>
    </row>
    <row r="177" spans="1:12" ht="409.5" x14ac:dyDescent="0.25">
      <c r="A177" s="1">
        <v>409</v>
      </c>
      <c r="B177" s="2">
        <v>409</v>
      </c>
      <c r="C177" s="37" t="s">
        <v>303</v>
      </c>
      <c r="D177" s="39" t="s">
        <v>21</v>
      </c>
      <c r="E177" s="39">
        <v>270.89999999999998</v>
      </c>
      <c r="F177" s="5">
        <f t="shared" si="6"/>
        <v>243809.99999999997</v>
      </c>
      <c r="G177" s="5">
        <f t="shared" si="7"/>
        <v>277780.86</v>
      </c>
      <c r="H177" s="5">
        <f t="shared" si="8"/>
        <v>521590.86</v>
      </c>
      <c r="I177" s="4">
        <v>900</v>
      </c>
      <c r="J177" s="4">
        <v>1025.4000000000001</v>
      </c>
      <c r="K177" s="4"/>
      <c r="L177" s="37" t="s">
        <v>304</v>
      </c>
    </row>
    <row r="178" spans="1:12" ht="252" x14ac:dyDescent="0.25">
      <c r="A178" s="1">
        <v>410</v>
      </c>
      <c r="B178" s="2">
        <v>410</v>
      </c>
      <c r="C178" s="37" t="s">
        <v>305</v>
      </c>
      <c r="D178" s="39" t="s">
        <v>306</v>
      </c>
      <c r="E178" s="39">
        <v>215.4</v>
      </c>
      <c r="F178" s="5">
        <f t="shared" si="6"/>
        <v>80775</v>
      </c>
      <c r="G178" s="5">
        <f t="shared" si="7"/>
        <v>479200.37999999995</v>
      </c>
      <c r="H178" s="5">
        <f t="shared" si="8"/>
        <v>559975.37999999989</v>
      </c>
      <c r="I178" s="4">
        <v>375</v>
      </c>
      <c r="J178" s="4">
        <v>2224.6999999999998</v>
      </c>
      <c r="K178" s="4"/>
      <c r="L178" s="37" t="s">
        <v>307</v>
      </c>
    </row>
    <row r="179" spans="1:12" ht="252" x14ac:dyDescent="0.25">
      <c r="A179" s="1">
        <v>411</v>
      </c>
      <c r="B179" s="2">
        <v>411</v>
      </c>
      <c r="C179" s="37" t="s">
        <v>308</v>
      </c>
      <c r="D179" s="39" t="s">
        <v>26</v>
      </c>
      <c r="E179" s="39">
        <v>8</v>
      </c>
      <c r="F179" s="5">
        <f t="shared" si="6"/>
        <v>0</v>
      </c>
      <c r="G179" s="5">
        <f t="shared" si="7"/>
        <v>0</v>
      </c>
      <c r="H179" s="5">
        <f t="shared" si="8"/>
        <v>0</v>
      </c>
      <c r="I179" s="4"/>
      <c r="J179" s="4"/>
      <c r="K179" s="4"/>
      <c r="L179" s="37" t="s">
        <v>309</v>
      </c>
    </row>
    <row r="180" spans="1:12" ht="47.25" x14ac:dyDescent="0.25">
      <c r="A180" s="1">
        <v>412</v>
      </c>
      <c r="B180" s="2">
        <v>412</v>
      </c>
      <c r="C180" s="11" t="s">
        <v>310</v>
      </c>
      <c r="D180" s="56" t="s">
        <v>26</v>
      </c>
      <c r="E180" s="56">
        <v>16</v>
      </c>
      <c r="F180" s="5">
        <f t="shared" si="6"/>
        <v>0</v>
      </c>
      <c r="G180" s="5">
        <f t="shared" si="7"/>
        <v>0</v>
      </c>
      <c r="H180" s="5">
        <f t="shared" si="8"/>
        <v>0</v>
      </c>
      <c r="I180" s="4"/>
      <c r="J180" s="4"/>
      <c r="K180" s="4"/>
      <c r="L180" s="11" t="s">
        <v>311</v>
      </c>
    </row>
    <row r="181" spans="1:12" ht="15.75" x14ac:dyDescent="0.25">
      <c r="A181" s="1"/>
      <c r="B181" s="2"/>
      <c r="C181" s="9" t="s">
        <v>312</v>
      </c>
      <c r="D181" s="51"/>
      <c r="E181" s="59"/>
      <c r="F181" s="5">
        <f t="shared" si="6"/>
        <v>0</v>
      </c>
      <c r="G181" s="5">
        <f t="shared" si="7"/>
        <v>0</v>
      </c>
      <c r="H181" s="5">
        <f t="shared" si="8"/>
        <v>0</v>
      </c>
      <c r="I181" s="4"/>
      <c r="J181" s="4"/>
      <c r="K181" s="4"/>
      <c r="L181" s="53"/>
    </row>
    <row r="182" spans="1:12" ht="409.5" x14ac:dyDescent="0.25">
      <c r="A182" s="1">
        <v>413</v>
      </c>
      <c r="B182" s="2">
        <v>413</v>
      </c>
      <c r="C182" s="11" t="s">
        <v>312</v>
      </c>
      <c r="D182" s="56" t="s">
        <v>313</v>
      </c>
      <c r="E182" s="60">
        <v>179.18</v>
      </c>
      <c r="F182" s="5">
        <f t="shared" si="6"/>
        <v>52410.15</v>
      </c>
      <c r="G182" s="5">
        <f t="shared" si="7"/>
        <v>29725.962000000003</v>
      </c>
      <c r="H182" s="5">
        <f t="shared" si="8"/>
        <v>82136.112000000008</v>
      </c>
      <c r="I182" s="4">
        <v>292.5</v>
      </c>
      <c r="J182" s="4">
        <v>165.9</v>
      </c>
      <c r="K182" s="4"/>
      <c r="L182" s="11" t="s">
        <v>314</v>
      </c>
    </row>
    <row r="183" spans="1:12" ht="78.75" x14ac:dyDescent="0.25">
      <c r="A183" s="1">
        <v>414</v>
      </c>
      <c r="B183" s="2">
        <v>414</v>
      </c>
      <c r="C183" s="11" t="s">
        <v>315</v>
      </c>
      <c r="D183" s="56" t="s">
        <v>67</v>
      </c>
      <c r="E183" s="61">
        <v>17.440000000000001</v>
      </c>
      <c r="F183" s="5">
        <f t="shared" si="6"/>
        <v>2092.8000000000002</v>
      </c>
      <c r="G183" s="5">
        <f t="shared" si="7"/>
        <v>1445.7760000000003</v>
      </c>
      <c r="H183" s="5">
        <f t="shared" si="8"/>
        <v>3538.5760000000005</v>
      </c>
      <c r="I183" s="4">
        <v>120</v>
      </c>
      <c r="J183" s="4">
        <v>82.9</v>
      </c>
      <c r="K183" s="4"/>
      <c r="L183" s="11" t="s">
        <v>316</v>
      </c>
    </row>
    <row r="184" spans="1:12" ht="63" x14ac:dyDescent="0.25">
      <c r="A184" s="1">
        <v>415</v>
      </c>
      <c r="B184" s="2">
        <v>415</v>
      </c>
      <c r="C184" s="37" t="s">
        <v>317</v>
      </c>
      <c r="D184" s="39" t="s">
        <v>9</v>
      </c>
      <c r="E184" s="39">
        <v>8</v>
      </c>
      <c r="F184" s="5">
        <f t="shared" si="6"/>
        <v>4200</v>
      </c>
      <c r="G184" s="5">
        <f t="shared" si="7"/>
        <v>178.4</v>
      </c>
      <c r="H184" s="5">
        <f t="shared" si="8"/>
        <v>4378.3999999999996</v>
      </c>
      <c r="I184" s="4">
        <v>525</v>
      </c>
      <c r="J184" s="4">
        <v>22.3</v>
      </c>
      <c r="K184" s="4"/>
      <c r="L184" s="37" t="s">
        <v>318</v>
      </c>
    </row>
    <row r="185" spans="1:12" ht="110.25" x14ac:dyDescent="0.25">
      <c r="A185" s="1">
        <v>416</v>
      </c>
      <c r="B185" s="2">
        <v>416</v>
      </c>
      <c r="C185" s="37" t="s">
        <v>319</v>
      </c>
      <c r="D185" s="39" t="s">
        <v>9</v>
      </c>
      <c r="E185" s="39">
        <v>8</v>
      </c>
      <c r="F185" s="5">
        <f t="shared" si="6"/>
        <v>5760</v>
      </c>
      <c r="G185" s="5">
        <f t="shared" si="7"/>
        <v>342.4</v>
      </c>
      <c r="H185" s="5">
        <f t="shared" si="8"/>
        <v>6102.4</v>
      </c>
      <c r="I185" s="4">
        <v>720</v>
      </c>
      <c r="J185" s="4">
        <v>42.8</v>
      </c>
      <c r="K185" s="4"/>
      <c r="L185" s="37" t="s">
        <v>320</v>
      </c>
    </row>
    <row r="186" spans="1:12" ht="267.75" x14ac:dyDescent="0.25">
      <c r="A186" s="1">
        <v>417</v>
      </c>
      <c r="B186" s="2">
        <v>417</v>
      </c>
      <c r="C186" s="37" t="s">
        <v>321</v>
      </c>
      <c r="D186" s="39" t="s">
        <v>9</v>
      </c>
      <c r="E186" s="30">
        <v>8.56</v>
      </c>
      <c r="F186" s="5">
        <f t="shared" si="6"/>
        <v>19260</v>
      </c>
      <c r="G186" s="5">
        <f t="shared" si="7"/>
        <v>10784.744000000001</v>
      </c>
      <c r="H186" s="5">
        <f t="shared" si="8"/>
        <v>30044.743999999999</v>
      </c>
      <c r="I186" s="4">
        <v>2250</v>
      </c>
      <c r="J186" s="4">
        <v>1259.9000000000001</v>
      </c>
      <c r="K186" s="4"/>
      <c r="L186" s="37" t="s">
        <v>322</v>
      </c>
    </row>
    <row r="187" spans="1:12" ht="15.75" x14ac:dyDescent="0.25">
      <c r="A187" s="1"/>
      <c r="B187" s="2"/>
      <c r="C187" s="9" t="s">
        <v>323</v>
      </c>
      <c r="D187" s="51"/>
      <c r="E187" s="59"/>
      <c r="F187" s="5">
        <f t="shared" si="6"/>
        <v>0</v>
      </c>
      <c r="G187" s="5">
        <f t="shared" si="7"/>
        <v>0</v>
      </c>
      <c r="H187" s="5">
        <f t="shared" si="8"/>
        <v>0</v>
      </c>
      <c r="I187" s="4"/>
      <c r="J187" s="4"/>
      <c r="K187" s="4"/>
      <c r="L187" s="53"/>
    </row>
    <row r="188" spans="1:12" ht="409.5" x14ac:dyDescent="0.25">
      <c r="A188" s="1">
        <v>418</v>
      </c>
      <c r="B188" s="2">
        <v>418</v>
      </c>
      <c r="C188" s="11" t="s">
        <v>323</v>
      </c>
      <c r="D188" s="56" t="s">
        <v>67</v>
      </c>
      <c r="E188" s="62">
        <v>482.45</v>
      </c>
      <c r="F188" s="5">
        <f t="shared" si="6"/>
        <v>141116.625</v>
      </c>
      <c r="G188" s="5">
        <f t="shared" si="7"/>
        <v>80038.455000000002</v>
      </c>
      <c r="H188" s="5">
        <f t="shared" si="8"/>
        <v>221155.08000000002</v>
      </c>
      <c r="I188" s="4">
        <v>292.5</v>
      </c>
      <c r="J188" s="4">
        <v>165.9</v>
      </c>
      <c r="K188" s="4"/>
      <c r="L188" s="11" t="s">
        <v>324</v>
      </c>
    </row>
    <row r="189" spans="1:12" ht="78.75" x14ac:dyDescent="0.25">
      <c r="A189" s="1">
        <v>419</v>
      </c>
      <c r="B189" s="2">
        <v>419</v>
      </c>
      <c r="C189" s="11" t="s">
        <v>315</v>
      </c>
      <c r="D189" s="14" t="s">
        <v>67</v>
      </c>
      <c r="E189" s="14">
        <v>10.9</v>
      </c>
      <c r="F189" s="5">
        <f t="shared" si="6"/>
        <v>1308</v>
      </c>
      <c r="G189" s="5">
        <f t="shared" si="7"/>
        <v>903.61000000000013</v>
      </c>
      <c r="H189" s="5">
        <f t="shared" si="8"/>
        <v>2211.61</v>
      </c>
      <c r="I189" s="4">
        <v>120</v>
      </c>
      <c r="J189" s="4">
        <v>82.9</v>
      </c>
      <c r="K189" s="4"/>
      <c r="L189" s="11" t="s">
        <v>325</v>
      </c>
    </row>
    <row r="190" spans="1:12" ht="78.75" x14ac:dyDescent="0.25">
      <c r="A190" s="1">
        <v>420</v>
      </c>
      <c r="B190" s="2">
        <v>420</v>
      </c>
      <c r="C190" s="37" t="s">
        <v>326</v>
      </c>
      <c r="D190" s="39" t="s">
        <v>9</v>
      </c>
      <c r="E190" s="40">
        <v>21.47</v>
      </c>
      <c r="F190" s="5">
        <f t="shared" si="6"/>
        <v>11271.75</v>
      </c>
      <c r="G190" s="5">
        <f t="shared" si="7"/>
        <v>478.78100000000001</v>
      </c>
      <c r="H190" s="5">
        <f t="shared" si="8"/>
        <v>11750.531000000001</v>
      </c>
      <c r="I190" s="4">
        <v>525</v>
      </c>
      <c r="J190" s="4">
        <v>22.3</v>
      </c>
      <c r="K190" s="4"/>
      <c r="L190" s="37" t="s">
        <v>327</v>
      </c>
    </row>
    <row r="191" spans="1:12" ht="126" x14ac:dyDescent="0.25">
      <c r="A191" s="1">
        <v>421</v>
      </c>
      <c r="B191" s="2">
        <v>421</v>
      </c>
      <c r="C191" s="37" t="s">
        <v>328</v>
      </c>
      <c r="D191" s="39" t="s">
        <v>9</v>
      </c>
      <c r="E191" s="40">
        <v>21.47</v>
      </c>
      <c r="F191" s="5">
        <f t="shared" si="6"/>
        <v>15458.4</v>
      </c>
      <c r="G191" s="5">
        <f t="shared" si="7"/>
        <v>918.91599999999994</v>
      </c>
      <c r="H191" s="5">
        <f t="shared" si="8"/>
        <v>16377.315999999999</v>
      </c>
      <c r="I191" s="4">
        <v>720</v>
      </c>
      <c r="J191" s="4">
        <v>42.8</v>
      </c>
      <c r="K191" s="4"/>
      <c r="L191" s="37" t="s">
        <v>329</v>
      </c>
    </row>
    <row r="192" spans="1:12" ht="267.75" x14ac:dyDescent="0.25">
      <c r="A192" s="1">
        <v>422</v>
      </c>
      <c r="B192" s="2">
        <v>422</v>
      </c>
      <c r="C192" s="37" t="s">
        <v>330</v>
      </c>
      <c r="D192" s="39" t="s">
        <v>9</v>
      </c>
      <c r="E192" s="30">
        <v>20.05</v>
      </c>
      <c r="F192" s="5">
        <f t="shared" si="6"/>
        <v>45112.5</v>
      </c>
      <c r="G192" s="5">
        <f t="shared" si="7"/>
        <v>25260.995000000003</v>
      </c>
      <c r="H192" s="5">
        <f t="shared" si="8"/>
        <v>70373.494999999995</v>
      </c>
      <c r="I192" s="4">
        <v>2250</v>
      </c>
      <c r="J192" s="4">
        <v>1259.9000000000001</v>
      </c>
      <c r="K192" s="4"/>
      <c r="L192" s="37" t="s">
        <v>331</v>
      </c>
    </row>
    <row r="193" spans="1:12" ht="16.5" x14ac:dyDescent="0.25">
      <c r="A193" s="1"/>
      <c r="B193" s="2"/>
      <c r="C193" s="47" t="s">
        <v>273</v>
      </c>
      <c r="D193" s="51"/>
      <c r="E193" s="63"/>
      <c r="F193" s="5">
        <f t="shared" si="6"/>
        <v>0</v>
      </c>
      <c r="G193" s="5">
        <f t="shared" si="7"/>
        <v>0</v>
      </c>
      <c r="H193" s="5">
        <f t="shared" si="8"/>
        <v>0</v>
      </c>
      <c r="I193" s="4"/>
      <c r="J193" s="4"/>
      <c r="K193" s="4"/>
      <c r="L193" s="24"/>
    </row>
    <row r="194" spans="1:12" ht="110.25" x14ac:dyDescent="0.25">
      <c r="A194" s="1">
        <v>423</v>
      </c>
      <c r="B194" s="2">
        <v>423</v>
      </c>
      <c r="C194" s="11" t="s">
        <v>251</v>
      </c>
      <c r="D194" s="56" t="s">
        <v>21</v>
      </c>
      <c r="E194" s="62">
        <v>52.73</v>
      </c>
      <c r="F194" s="5">
        <f t="shared" si="6"/>
        <v>43502.25</v>
      </c>
      <c r="G194" s="5">
        <f t="shared" si="7"/>
        <v>145286.96900000001</v>
      </c>
      <c r="H194" s="5">
        <f t="shared" si="8"/>
        <v>188789.21900000001</v>
      </c>
      <c r="I194" s="4">
        <v>825</v>
      </c>
      <c r="J194" s="4">
        <v>2755.3</v>
      </c>
      <c r="K194" s="4"/>
      <c r="L194" s="11" t="s">
        <v>332</v>
      </c>
    </row>
    <row r="195" spans="1:12" ht="47.25" x14ac:dyDescent="0.25">
      <c r="A195" s="1">
        <v>424</v>
      </c>
      <c r="B195" s="2">
        <v>424</v>
      </c>
      <c r="C195" s="11" t="s">
        <v>333</v>
      </c>
      <c r="D195" s="56" t="s">
        <v>21</v>
      </c>
      <c r="E195" s="62">
        <v>53.73</v>
      </c>
      <c r="F195" s="5">
        <f t="shared" si="6"/>
        <v>28208.25</v>
      </c>
      <c r="G195" s="5">
        <f t="shared" si="7"/>
        <v>242515.728</v>
      </c>
      <c r="H195" s="5">
        <f t="shared" si="8"/>
        <v>270723.978</v>
      </c>
      <c r="I195" s="4">
        <v>525</v>
      </c>
      <c r="J195" s="4">
        <v>4513.6000000000004</v>
      </c>
      <c r="K195" s="4"/>
      <c r="L195" s="11" t="s">
        <v>334</v>
      </c>
    </row>
    <row r="196" spans="1:12" ht="15.75" x14ac:dyDescent="0.25">
      <c r="A196" s="1"/>
      <c r="B196" s="2"/>
      <c r="C196" s="47" t="s">
        <v>335</v>
      </c>
      <c r="D196" s="51"/>
      <c r="E196" s="51"/>
      <c r="F196" s="5">
        <f t="shared" si="6"/>
        <v>0</v>
      </c>
      <c r="G196" s="5">
        <f t="shared" si="7"/>
        <v>0</v>
      </c>
      <c r="H196" s="5">
        <f t="shared" si="8"/>
        <v>0</v>
      </c>
      <c r="I196" s="4"/>
      <c r="J196" s="4"/>
      <c r="K196" s="4"/>
      <c r="L196" s="64"/>
    </row>
    <row r="197" spans="1:12" ht="409.5" x14ac:dyDescent="0.25">
      <c r="A197" s="1">
        <v>425</v>
      </c>
      <c r="B197" s="2">
        <v>425</v>
      </c>
      <c r="C197" s="11" t="s">
        <v>336</v>
      </c>
      <c r="D197" s="14" t="s">
        <v>67</v>
      </c>
      <c r="E197" s="20">
        <v>632.65</v>
      </c>
      <c r="F197" s="5">
        <f t="shared" si="6"/>
        <v>43652850</v>
      </c>
      <c r="G197" s="5">
        <f t="shared" si="7"/>
        <v>70513903.700000003</v>
      </c>
      <c r="H197" s="5">
        <f t="shared" si="8"/>
        <v>114166753.7</v>
      </c>
      <c r="I197" s="4">
        <v>69000</v>
      </c>
      <c r="J197" s="4">
        <v>111458</v>
      </c>
      <c r="K197" s="4"/>
      <c r="L197" s="11" t="s">
        <v>337</v>
      </c>
    </row>
    <row r="198" spans="1:12" ht="63" x14ac:dyDescent="0.25">
      <c r="A198" s="1">
        <v>426</v>
      </c>
      <c r="B198" s="2">
        <v>426</v>
      </c>
      <c r="C198" s="37" t="s">
        <v>338</v>
      </c>
      <c r="D198" s="39" t="s">
        <v>9</v>
      </c>
      <c r="E198" s="39">
        <v>55.5</v>
      </c>
      <c r="F198" s="5">
        <f t="shared" si="6"/>
        <v>29137.5</v>
      </c>
      <c r="G198" s="5">
        <f t="shared" si="7"/>
        <v>1237.6500000000001</v>
      </c>
      <c r="H198" s="5">
        <f t="shared" si="8"/>
        <v>30375.15</v>
      </c>
      <c r="I198" s="4">
        <v>525</v>
      </c>
      <c r="J198" s="4">
        <v>22.3</v>
      </c>
      <c r="K198" s="4"/>
      <c r="L198" s="37" t="s">
        <v>318</v>
      </c>
    </row>
    <row r="199" spans="1:12" ht="94.5" x14ac:dyDescent="0.25">
      <c r="A199" s="1">
        <v>427</v>
      </c>
      <c r="B199" s="2">
        <v>427</v>
      </c>
      <c r="C199" s="37" t="s">
        <v>339</v>
      </c>
      <c r="D199" s="39" t="s">
        <v>9</v>
      </c>
      <c r="E199" s="39">
        <v>55.5</v>
      </c>
      <c r="F199" s="5">
        <f t="shared" ref="F199:F207" si="9">I199*E199</f>
        <v>39960</v>
      </c>
      <c r="G199" s="5">
        <f t="shared" ref="G199:G207" si="10">J199*E199</f>
        <v>2375.3999999999996</v>
      </c>
      <c r="H199" s="5">
        <f t="shared" ref="H199:H207" si="11">F199+G199</f>
        <v>42335.4</v>
      </c>
      <c r="I199" s="4">
        <v>720</v>
      </c>
      <c r="J199" s="4">
        <v>42.8</v>
      </c>
      <c r="K199" s="4"/>
      <c r="L199" s="37" t="s">
        <v>340</v>
      </c>
    </row>
    <row r="200" spans="1:12" ht="63" x14ac:dyDescent="0.25">
      <c r="A200" s="1">
        <v>428</v>
      </c>
      <c r="B200" s="2">
        <v>428</v>
      </c>
      <c r="C200" s="37" t="s">
        <v>341</v>
      </c>
      <c r="D200" s="39" t="s">
        <v>9</v>
      </c>
      <c r="E200" s="39">
        <v>5.8</v>
      </c>
      <c r="F200" s="5">
        <f t="shared" si="9"/>
        <v>3045</v>
      </c>
      <c r="G200" s="5">
        <f t="shared" si="10"/>
        <v>129.34</v>
      </c>
      <c r="H200" s="5">
        <f t="shared" si="11"/>
        <v>3174.34</v>
      </c>
      <c r="I200" s="4">
        <v>525</v>
      </c>
      <c r="J200" s="4">
        <v>22.3</v>
      </c>
      <c r="K200" s="4"/>
      <c r="L200" s="37" t="s">
        <v>318</v>
      </c>
    </row>
    <row r="201" spans="1:12" ht="94.5" x14ac:dyDescent="0.25">
      <c r="A201" s="1">
        <v>429</v>
      </c>
      <c r="B201" s="2">
        <v>429</v>
      </c>
      <c r="C201" s="37" t="s">
        <v>342</v>
      </c>
      <c r="D201" s="39" t="s">
        <v>9</v>
      </c>
      <c r="E201" s="39">
        <v>5.8</v>
      </c>
      <c r="F201" s="5">
        <f t="shared" si="9"/>
        <v>4176</v>
      </c>
      <c r="G201" s="5">
        <f t="shared" si="10"/>
        <v>248.23999999999998</v>
      </c>
      <c r="H201" s="5">
        <f t="shared" si="11"/>
        <v>4424.24</v>
      </c>
      <c r="I201" s="4">
        <v>720</v>
      </c>
      <c r="J201" s="4">
        <v>42.8</v>
      </c>
      <c r="K201" s="4"/>
      <c r="L201" s="37" t="s">
        <v>340</v>
      </c>
    </row>
    <row r="202" spans="1:12" ht="15.75" x14ac:dyDescent="0.25">
      <c r="A202" s="1"/>
      <c r="B202" s="2"/>
      <c r="C202" s="65" t="s">
        <v>343</v>
      </c>
      <c r="D202" s="39"/>
      <c r="E202" s="39"/>
      <c r="F202" s="5">
        <f t="shared" si="9"/>
        <v>0</v>
      </c>
      <c r="G202" s="5">
        <f t="shared" si="10"/>
        <v>0</v>
      </c>
      <c r="H202" s="5">
        <f t="shared" si="11"/>
        <v>0</v>
      </c>
      <c r="I202" s="4"/>
      <c r="J202" s="4"/>
      <c r="K202" s="4"/>
      <c r="L202" s="37"/>
    </row>
    <row r="203" spans="1:12" ht="15.75" x14ac:dyDescent="0.25">
      <c r="A203" s="1">
        <v>430</v>
      </c>
      <c r="B203" s="2">
        <v>430</v>
      </c>
      <c r="C203" s="37" t="s">
        <v>344</v>
      </c>
      <c r="D203" s="39" t="s">
        <v>63</v>
      </c>
      <c r="E203" s="45">
        <v>12.023999999999999</v>
      </c>
      <c r="F203" s="5">
        <f t="shared" si="9"/>
        <v>117233.99999999999</v>
      </c>
      <c r="G203" s="5">
        <f t="shared" si="10"/>
        <v>0</v>
      </c>
      <c r="H203" s="5">
        <f t="shared" si="11"/>
        <v>117233.99999999999</v>
      </c>
      <c r="I203" s="4">
        <v>9750</v>
      </c>
      <c r="J203" s="4">
        <v>0</v>
      </c>
      <c r="K203" s="4"/>
      <c r="L203" s="37"/>
    </row>
    <row r="204" spans="1:12" ht="31.5" x14ac:dyDescent="0.25">
      <c r="A204" s="1">
        <v>431</v>
      </c>
      <c r="B204" s="2">
        <v>431</v>
      </c>
      <c r="C204" s="37" t="s">
        <v>345</v>
      </c>
      <c r="D204" s="39" t="s">
        <v>63</v>
      </c>
      <c r="E204" s="45">
        <v>12.023999999999999</v>
      </c>
      <c r="F204" s="5">
        <f t="shared" si="9"/>
        <v>27053.999999999996</v>
      </c>
      <c r="G204" s="5">
        <f t="shared" si="10"/>
        <v>0</v>
      </c>
      <c r="H204" s="5">
        <f t="shared" si="11"/>
        <v>27053.999999999996</v>
      </c>
      <c r="I204" s="4">
        <v>2250</v>
      </c>
      <c r="J204" s="4">
        <v>0</v>
      </c>
      <c r="K204" s="4"/>
      <c r="L204" s="37"/>
    </row>
    <row r="205" spans="1:12" ht="15.75" x14ac:dyDescent="0.25">
      <c r="A205" s="1">
        <v>432</v>
      </c>
      <c r="B205" s="2">
        <v>432</v>
      </c>
      <c r="C205" s="37" t="s">
        <v>346</v>
      </c>
      <c r="D205" s="39" t="s">
        <v>63</v>
      </c>
      <c r="E205" s="45">
        <v>12.023999999999999</v>
      </c>
      <c r="F205" s="5">
        <f t="shared" si="9"/>
        <v>45090</v>
      </c>
      <c r="G205" s="5">
        <f t="shared" si="10"/>
        <v>0</v>
      </c>
      <c r="H205" s="5">
        <f t="shared" si="11"/>
        <v>45090</v>
      </c>
      <c r="I205" s="4">
        <v>3750</v>
      </c>
      <c r="J205" s="4">
        <v>0</v>
      </c>
      <c r="K205" s="4"/>
      <c r="L205" s="37"/>
    </row>
    <row r="206" spans="1:12" ht="31.5" x14ac:dyDescent="0.25">
      <c r="A206" s="1">
        <v>433</v>
      </c>
      <c r="B206" s="2">
        <v>433</v>
      </c>
      <c r="C206" s="37" t="s">
        <v>347</v>
      </c>
      <c r="D206" s="39" t="s">
        <v>63</v>
      </c>
      <c r="E206" s="40">
        <v>140.27000000000001</v>
      </c>
      <c r="F206" s="5">
        <f t="shared" si="9"/>
        <v>94682.25</v>
      </c>
      <c r="G206" s="5">
        <f t="shared" si="10"/>
        <v>0</v>
      </c>
      <c r="H206" s="5">
        <f t="shared" si="11"/>
        <v>94682.25</v>
      </c>
      <c r="I206" s="4">
        <v>675</v>
      </c>
      <c r="J206" s="4">
        <v>0</v>
      </c>
      <c r="K206" s="4"/>
      <c r="L206" s="37"/>
    </row>
    <row r="207" spans="1:12" ht="47.25" x14ac:dyDescent="0.25">
      <c r="A207" s="1">
        <v>434</v>
      </c>
      <c r="B207" s="2">
        <v>434</v>
      </c>
      <c r="C207" s="37" t="s">
        <v>348</v>
      </c>
      <c r="D207" s="39" t="s">
        <v>63</v>
      </c>
      <c r="E207" s="40">
        <v>140.27000000000001</v>
      </c>
      <c r="F207" s="5">
        <f t="shared" si="9"/>
        <v>620694.75</v>
      </c>
      <c r="G207" s="5">
        <f t="shared" si="10"/>
        <v>0</v>
      </c>
      <c r="H207" s="5">
        <f t="shared" si="11"/>
        <v>620694.75</v>
      </c>
      <c r="I207" s="4">
        <v>4425</v>
      </c>
      <c r="J207" s="4">
        <v>0</v>
      </c>
      <c r="K207" s="4"/>
      <c r="L207" s="37"/>
    </row>
    <row r="208" spans="1:12" x14ac:dyDescent="0.25">
      <c r="H208" s="71">
        <f>SUM(H6:H207)</f>
        <v>187191485.97725007</v>
      </c>
    </row>
  </sheetData>
  <mergeCells count="10">
    <mergeCell ref="H1:H2"/>
    <mergeCell ref="I1:J1"/>
    <mergeCell ref="K1:K2"/>
    <mergeCell ref="L1:L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Мишагин Артем</dc:creator>
  <cp:lastModifiedBy>Мишагин Артем</cp:lastModifiedBy>
  <dcterms:created xsi:type="dcterms:W3CDTF">2025-09-08T08:04:55Z</dcterms:created>
  <dcterms:modified xsi:type="dcterms:W3CDTF">2025-09-08T08:06:45Z</dcterms:modified>
</cp:coreProperties>
</file>