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AD91A68-1D95-4B39-B4EF-BBBD5BFE4B0E}" xr6:coauthVersionLast="47" xr6:coauthVersionMax="47" xr10:uidLastSave="{00000000-0000-0000-0000-000000000000}"/>
  <bookViews>
    <workbookView xWindow="-108" yWindow="-108" windowWidth="23256" windowHeight="13896" activeTab="2" xr2:uid="{03D0ED2C-0D63-4F01-9FEB-1C6636674CE4}"/>
  </bookViews>
  <sheets>
    <sheet name="Цех М6" sheetId="1" r:id="rId1"/>
    <sheet name="Цех М14" sheetId="2" r:id="rId2"/>
    <sheet name="Цех М10 с альтернативой РОКВУЛ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" i="3" l="1"/>
  <c r="P22" i="3"/>
  <c r="M22" i="3"/>
  <c r="J22" i="3"/>
  <c r="H22" i="3"/>
  <c r="P21" i="3"/>
  <c r="M21" i="3"/>
  <c r="J21" i="3"/>
  <c r="H21" i="3"/>
  <c r="P20" i="3"/>
  <c r="M20" i="3"/>
  <c r="J20" i="3"/>
  <c r="H20" i="3"/>
  <c r="P19" i="3"/>
  <c r="M19" i="3"/>
  <c r="J19" i="3"/>
  <c r="H19" i="3"/>
  <c r="P18" i="3"/>
  <c r="M18" i="3"/>
  <c r="J18" i="3"/>
  <c r="H18" i="3"/>
  <c r="P17" i="3"/>
  <c r="M17" i="3"/>
  <c r="J17" i="3"/>
  <c r="H17" i="3"/>
  <c r="P16" i="3"/>
  <c r="M16" i="3"/>
  <c r="J16" i="3"/>
  <c r="H16" i="3"/>
  <c r="P15" i="3"/>
  <c r="M15" i="3"/>
  <c r="J15" i="3"/>
  <c r="H15" i="3"/>
  <c r="P14" i="3"/>
  <c r="M14" i="3"/>
  <c r="J14" i="3"/>
  <c r="H14" i="3"/>
  <c r="P13" i="3"/>
  <c r="M13" i="3"/>
  <c r="J13" i="3"/>
  <c r="H13" i="3"/>
  <c r="P12" i="3"/>
  <c r="M12" i="3"/>
  <c r="J12" i="3"/>
  <c r="H12" i="3"/>
  <c r="P11" i="3"/>
  <c r="M11" i="3"/>
  <c r="J11" i="3"/>
  <c r="H11" i="3"/>
  <c r="P10" i="3"/>
  <c r="M10" i="3"/>
  <c r="J10" i="3"/>
  <c r="H10" i="3"/>
  <c r="P9" i="3"/>
  <c r="M9" i="3"/>
  <c r="J9" i="3"/>
  <c r="H9" i="3"/>
  <c r="P8" i="3"/>
  <c r="M8" i="3"/>
  <c r="J8" i="3"/>
  <c r="H8" i="3"/>
  <c r="M7" i="3"/>
  <c r="J7" i="3"/>
  <c r="H7" i="3"/>
  <c r="P6" i="3"/>
  <c r="M6" i="3"/>
  <c r="J6" i="3"/>
  <c r="H6" i="3"/>
  <c r="P5" i="3"/>
  <c r="M5" i="3"/>
  <c r="J5" i="3"/>
  <c r="H5" i="3"/>
  <c r="P4" i="3"/>
  <c r="M4" i="3"/>
  <c r="M23" i="3" s="1"/>
  <c r="J4" i="3"/>
  <c r="J23" i="3" s="1"/>
  <c r="H4" i="3"/>
  <c r="H23" i="3" s="1"/>
  <c r="G33" i="2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" i="2"/>
  <c r="O51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3" i="1"/>
  <c r="G57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3" i="1"/>
</calcChain>
</file>

<file path=xl/sharedStrings.xml><?xml version="1.0" encoding="utf-8"?>
<sst xmlns="http://schemas.openxmlformats.org/spreadsheetml/2006/main" count="385" uniqueCount="120">
  <si>
    <t>№</t>
  </si>
  <si>
    <t>Артикул</t>
  </si>
  <si>
    <t>Товары (работы, услуги)</t>
  </si>
  <si>
    <t>Кол-во</t>
  </si>
  <si>
    <t>Ед.</t>
  </si>
  <si>
    <t>Цена</t>
  </si>
  <si>
    <t>Сумма</t>
  </si>
  <si>
    <t>Паробарьер СА 500, 108см</t>
  </si>
  <si>
    <t>м2</t>
  </si>
  <si>
    <t>ТЕХНОРУФ Н ПРОФ (4 плит) 1200х600х60 мм</t>
  </si>
  <si>
    <t>м3</t>
  </si>
  <si>
    <t>Плиты теплоизоляционные LOGICPIR PROF Ф/Ф Г1 L-2385х1185х40</t>
  </si>
  <si>
    <t>Противопожарный защитный материал LOGICROOF NG, 1х30м</t>
  </si>
  <si>
    <t>ПВХ Logicroof V-SR 1,5 мм мембрана серая 2 шт. 1x10 м</t>
  </si>
  <si>
    <t>Очиститель для ПВХ мембран ТехноНИКОЛЬ 3 кг</t>
  </si>
  <si>
    <t>шт</t>
  </si>
  <si>
    <t>Воронка для ПВХ мембран XL503 с обогревом TERMOCLIP
Ø110х450 мм (В14)</t>
  </si>
  <si>
    <t>Фартук из ПВХ-мембраны TERMOCLIP</t>
  </si>
  <si>
    <t>ПВХ аэратор кровельный TERMOCLIP Ultra 75х375 мм</t>
  </si>
  <si>
    <t>ПВХ Logicroof V-RP 1,5 мм мембрана серая 2,10x20 м</t>
  </si>
  <si>
    <t>Жидкий ПВХ ТехноНИКОЛЬ серый 1л с флаконом-апликатором</t>
  </si>
  <si>
    <t>Круглый тарельчатый держатель TERMOCLIP 1С</t>
  </si>
  <si>
    <t>Рейка краевая алюминиевая TERMOCLIP 2 м (100 п.м./упак)</t>
  </si>
  <si>
    <t>пог. м</t>
  </si>
  <si>
    <t>Рейка прижимная алюминиевая TERMOCLIP 2 м (100 п.м./упак)</t>
  </si>
  <si>
    <t>Саморез сверлоконечный ТехноНИКОЛЬ 5,5*35 (1000 шт/уп)</t>
  </si>
  <si>
    <t>Анкерный элемент TERMOCLIP 8*45 мм</t>
  </si>
  <si>
    <t>Геотекстиль термообработанный ПЭТ 150 гр 2х50м</t>
  </si>
  <si>
    <t>ПВХ металл серый 1x2м</t>
  </si>
  <si>
    <t>Плиты минераловатные ТЕХНОЛАЙТ ЭКСТРА (6 плит)
1200х600х100 мм (минераловатный утеплитель 35 кг/м3)</t>
  </si>
  <si>
    <t>Телескопический крепеж TERMOCLIP 1 / 20 мм</t>
  </si>
  <si>
    <t>Угол стыковочный 100*100 мм</t>
  </si>
  <si>
    <t>Саморез сверлоконечный ТехноНИКОЛЬ 4,8*80 (500 шт/уп)</t>
  </si>
  <si>
    <t>Герметик ПУ ТехноНИКОЛЬ Logicflex для плоских кровель, шт.</t>
  </si>
  <si>
    <t>ТЕХНОРУФ Н ПРОФ (6 плит) 1200х600х50 мм</t>
  </si>
  <si>
    <t>ПВХ Внутренний угол, шт</t>
  </si>
  <si>
    <t>ПВХ Внешний угол, шт</t>
  </si>
  <si>
    <t>ПВХ Logicroof Walkway Puzzle дорожка серая 0,6*0,6м (50 шт/упак)</t>
  </si>
  <si>
    <t>Саморез остроконечный ТехноНИКОЛЬ 4,8*50 (500 шт/уп)</t>
  </si>
  <si>
    <t>Саморез остроконечный TERMOCLIP 4,8*100 (500 шт/уп.)</t>
  </si>
  <si>
    <t>Удлинитель для кровельного ограждения ТехноНИКОЛЬ 200 мм</t>
  </si>
  <si>
    <t>Кровельное ограждение ТехноНИКОЛЬ ККО/СК/1200-2</t>
  </si>
  <si>
    <t>упак</t>
  </si>
  <si>
    <t>Кровельное ограждение ТехноНИКОЛЬ КО/PRO/PV/800-3</t>
  </si>
  <si>
    <t>Приемное устройство системы мониторинга снеговой нагрузки</t>
  </si>
  <si>
    <t>Щиток системы мониторинга снеговой нагрузки (WiFi)</t>
  </si>
  <si>
    <t>Датчик снеговой нагрузки с централизованным кабельным
питанием от сети и беспроводной передачей данных</t>
  </si>
  <si>
    <t>Плиты теплоизоляционные LOGICPIR SLOPE-1,7% (А) СХ/СХ
1200х600х10-30</t>
  </si>
  <si>
    <t>Плиты теплоизоляционные LOGICPIR SLOPE-1,7% (В) СХ/СХ
1200х600х30-50</t>
  </si>
  <si>
    <t>Плиты теплоизоляционные LOGICPIR SLOРE-1,7% (С) СХ/СХ
1200х600х40</t>
  </si>
  <si>
    <t>Плиты теплоизоляционные LOGICPIR SLOPE-3,4% (J) СХ/СХ
1200х600х10-50</t>
  </si>
  <si>
    <t>Телескопический крепеж TERMOCLIP 1 / 60 мм</t>
  </si>
  <si>
    <t>Телескопический крепеж TERMOCLIP 1 / 80 мм</t>
  </si>
  <si>
    <t>Телескопический крепеж TERMOCLIP 1 / 100 мм</t>
  </si>
  <si>
    <t>Телескопический крепеж TERMOCLIP 1 / 120 мм</t>
  </si>
  <si>
    <t>Телескопический крепеж TERMOCLIP 1 / 130 мм</t>
  </si>
  <si>
    <t>Телескопический крепеж TERMOCLIP 1 / 150 мм</t>
  </si>
  <si>
    <t>Телескопический крепеж TERMOCLIP 1 / 240 мм</t>
  </si>
  <si>
    <t>Телескопический крепеж TERMOCLIP 1 / 260 мм</t>
  </si>
  <si>
    <t>Телескопический крепеж TERMOCLIP 1 / 300 мм</t>
  </si>
  <si>
    <t>Телескопический крепеж TERMOCLIP 1/350 мм</t>
  </si>
  <si>
    <t>Саморез сверлоконечный ТехноНИКОЛЬ 4,8*60 (500 шт/уп)</t>
  </si>
  <si>
    <t>Саморез сверлоконечный ТехноНИКОЛЬ 4,8*100 (500шт/уп)</t>
  </si>
  <si>
    <t>Саморез сверлоконечный ТехноНИКОЛЬ 4,8*120 (350шт/уп)</t>
  </si>
  <si>
    <t>Саморез сверлоконечный ТехноНИКОЛЬ 4,8*160 (500 шт/уп)</t>
  </si>
  <si>
    <t>Саморез сверлоконечный ТехноНИКОЛЬ 4,8*200 (200 шт/уп)</t>
  </si>
  <si>
    <t>Воронка для ПВХ мембран XL503 с обогревом TERMOCLIP Ø110х450
мм (В14)</t>
  </si>
  <si>
    <t>Геотекстиль ТЕХНОНИКОЛЬ ПРОФ 150, 2х50м</t>
  </si>
  <si>
    <t>Плиты минераловатные ТЕХНОЛАЙТ ЭКСТРА (6 плит) 1200х600х100
мм (минераловатный утеплитель 35 кг/м3)</t>
  </si>
  <si>
    <t>Кровельное ограждение ТехноНИКОЛЬ КО/PRO/PH/800-3</t>
  </si>
  <si>
    <t>Датчик снеговой нагрузки с централизованным кабельным питанием
от сети и беспроводной передачей данных</t>
  </si>
  <si>
    <t>Телескопический крепеж TERMOCLIP 1 / 140 мм</t>
  </si>
  <si>
    <t>Плиты теплоизоляционные LOGICPIR SLOPE-3,4% (K) СХМ/СХМ Г4
1200х600х50-90</t>
  </si>
  <si>
    <t>Пленка пароизоляционная ТехноНИКОЛЬ 3x100 м  (300 м2/рул)</t>
  </si>
  <si>
    <t>Плиты минераловатные ТЕХНОРУФ В ЭКСТРА (5 плит) 1200х600х40
мм</t>
  </si>
  <si>
    <t>Пена монтажная ТЕХНОНИКОЛЬ 65 MAXIMUM Зимняя</t>
  </si>
  <si>
    <t>кг</t>
  </si>
  <si>
    <t>Мастика герметизирующая ТЕХНОНИКОЛЬ №71, ведро 3 кг</t>
  </si>
  <si>
    <t>Рейка в шве прижимная стальная TERMOCLIP 3000*31*2  (20
шт/упак)</t>
  </si>
  <si>
    <t>Круглый тарельчатый держатель TERMOCLIP LITE Ø 50 (800
шт./упак.)</t>
  </si>
  <si>
    <t>Геотекстиль термообработанный ПЭТ 300 гр 2х50м</t>
  </si>
  <si>
    <t>Технобарьер</t>
  </si>
  <si>
    <t>Кровельное ограждение ТехноНИКОЛЬ КО/PRO/PV/600-3, Zn</t>
  </si>
  <si>
    <t>Технониколь</t>
  </si>
  <si>
    <t>КП № 1</t>
  </si>
  <si>
    <t>КП № 2</t>
  </si>
  <si>
    <t>КП № 3</t>
  </si>
  <si>
    <t>Праймер битумный ТЕХНОНИКОЛЬ №01, ведро 20 л</t>
  </si>
  <si>
    <t>Праймер битумный Икопал, 21,5л</t>
  </si>
  <si>
    <t>Икопал Н ЭПП 4,0</t>
  </si>
  <si>
    <t>Битум БН 90/10, крафт-мешок 25 кг</t>
  </si>
  <si>
    <t>Битум БН 90/10 брикет 15кг</t>
  </si>
  <si>
    <t>Мастика кровельная Икопал 20кг</t>
  </si>
  <si>
    <t>ТЕХНОРУФ Н ПРОФ (3 плит) 1200х600х110 мм</t>
  </si>
  <si>
    <t xml:space="preserve">Руф баттс Н Оптима 110мм, </t>
  </si>
  <si>
    <t>Плиты минераловатные ТЕХНОРУФ В ЭКСТРА (4плит) 1200х600х50мм</t>
  </si>
  <si>
    <t>Руф Баттс В Оптима 50мм</t>
  </si>
  <si>
    <t>Руф Баттс Д Оптима 160мм</t>
  </si>
  <si>
    <t>Плиты минераловатные ТЕХНОРУФ В ЭКСТРА КЛИН (4,2 %,
Элемент А) 1200х600х15/40 мм</t>
  </si>
  <si>
    <t>Элемент А 20/40</t>
  </si>
  <si>
    <t>Плиты минераловатные ТЕХНОРУФ В ЭКСТРА КЛИН (4,2 %, Элемент Б) 1200х600х40/65 мм</t>
  </si>
  <si>
    <t>Элемент В 40/60</t>
  </si>
  <si>
    <t>Плиты минераловатные ТЕХНОРУФ В ЭКСТРА КЛИН (4,2 %, Элемент С) 1200х600х50 мм</t>
  </si>
  <si>
    <t>Добор Оптима 40</t>
  </si>
  <si>
    <t>Унифлекс PRO</t>
  </si>
  <si>
    <t>Техноэласт Пламя-Стоп ЭКП сланец серый</t>
  </si>
  <si>
    <t>Икопал В ЭКП 5,0</t>
  </si>
  <si>
    <t>Аэратор кровельный ТехноНИКОЛЬ 160х460мм</t>
  </si>
  <si>
    <t>Воронка кровельная ТП-09.У.100/4-Э</t>
  </si>
  <si>
    <t>Унифлекс Экспресс ЭМП 4,2</t>
  </si>
  <si>
    <t>Рейка краевая алюминиевая TERMOCLIP LITE 2 м (100 п.м./упак)</t>
  </si>
  <si>
    <t>Рейка краевая + рейка прижимная</t>
  </si>
  <si>
    <t>Герметик ТЕХНОНИКОЛЬ ПУ MASTER серый 600 мл</t>
  </si>
  <si>
    <t>Герметик PU 40 600мл</t>
  </si>
  <si>
    <t>Саморез остроконечный  4,8х60</t>
  </si>
  <si>
    <t>ТЕХНОРУФ ПРОФ ГАЛТЕЛЬ</t>
  </si>
  <si>
    <t>Кровельное ограждение ТехноНИКОЛЬ КО/PRO/PL/1200-3</t>
  </si>
  <si>
    <t>Плита цементно-стружечная ТАМАК ЦСП 3200x1250x12 мм (55 листов в поддоне)</t>
  </si>
  <si>
    <t>Дюбель нейлоновый 8х65</t>
  </si>
  <si>
    <t>РОКВУЛ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</si>
</sst>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8" formatCode="0.0000"/>
    <numFmt numFmtId="169" formatCode="000000"/>
    <numFmt numFmtId="170" formatCode="0.000"/>
    <numFmt numFmtId="171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6"/>
      <color indexed="8"/>
      <name val="Arial"/>
      <family val="2"/>
    </font>
    <font>
      <b/>
      <sz val="7"/>
      <color indexed="8"/>
      <name val="Arial"/>
      <family val="2"/>
    </font>
    <font>
      <sz val="6"/>
      <color indexed="8"/>
      <name val="Arial"/>
      <family val="1"/>
      <charset val="204"/>
    </font>
    <font>
      <b/>
      <sz val="8"/>
      <color indexed="8"/>
      <name val="Arial"/>
      <family val="2"/>
    </font>
    <font>
      <sz val="8"/>
      <name val="Calibri"/>
      <family val="2"/>
      <charset val="204"/>
      <scheme val="minor"/>
    </font>
    <font>
      <sz val="7"/>
      <color indexed="8"/>
      <name val="Arial"/>
      <family val="2"/>
    </font>
    <font>
      <sz val="7"/>
      <color indexed="8"/>
      <name val="Arial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  <charset val="204"/>
    </font>
    <font>
      <sz val="9"/>
      <color indexed="8"/>
      <name val="Arial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5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6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1" fontId="4" fillId="0" borderId="1" xfId="0" applyNumberFormat="1" applyFont="1" applyBorder="1" applyAlignment="1">
      <alignment horizontal="left" vertical="top" indent="1" shrinkToFit="1"/>
    </xf>
    <xf numFmtId="1" fontId="4" fillId="0" borderId="1" xfId="0" applyNumberFormat="1" applyFont="1" applyBorder="1" applyAlignment="1">
      <alignment horizontal="left" vertical="top" shrinkToFit="1"/>
    </xf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right" vertical="top" shrinkToFit="1"/>
    </xf>
    <xf numFmtId="168" fontId="4" fillId="0" borderId="1" xfId="0" applyNumberFormat="1" applyFont="1" applyBorder="1" applyAlignment="1">
      <alignment horizontal="right" vertical="top" shrinkToFit="1"/>
    </xf>
    <xf numFmtId="1" fontId="4" fillId="0" borderId="1" xfId="0" applyNumberFormat="1" applyFont="1" applyBorder="1" applyAlignment="1">
      <alignment horizontal="right" vertical="top" shrinkToFit="1"/>
    </xf>
    <xf numFmtId="0" fontId="6" fillId="0" borderId="1" xfId="0" applyFont="1" applyBorder="1" applyAlignment="1">
      <alignment horizontal="left" vertical="top" wrapText="1"/>
    </xf>
    <xf numFmtId="169" fontId="4" fillId="0" borderId="1" xfId="0" applyNumberFormat="1" applyFont="1" applyBorder="1" applyAlignment="1">
      <alignment horizontal="left" vertical="top" shrinkToFit="1"/>
    </xf>
    <xf numFmtId="170" fontId="4" fillId="0" borderId="1" xfId="0" applyNumberFormat="1" applyFont="1" applyBorder="1" applyAlignment="1">
      <alignment horizontal="right" vertical="top" shrinkToFit="1"/>
    </xf>
    <xf numFmtId="3" fontId="4" fillId="0" borderId="1" xfId="0" applyNumberFormat="1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wrapText="1" indent="7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 indent="2"/>
    </xf>
    <xf numFmtId="171" fontId="4" fillId="0" borderId="1" xfId="0" applyNumberFormat="1" applyFont="1" applyBorder="1" applyAlignment="1">
      <alignment horizontal="right" vertical="top" shrinkToFi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 indent="8"/>
    </xf>
    <xf numFmtId="0" fontId="7" fillId="0" borderId="1" xfId="0" applyFont="1" applyBorder="1" applyAlignment="1">
      <alignment horizontal="left" vertical="top" wrapText="1"/>
    </xf>
    <xf numFmtId="1" fontId="9" fillId="0" borderId="1" xfId="0" applyNumberFormat="1" applyFont="1" applyBorder="1" applyAlignment="1">
      <alignment horizontal="center" vertical="top" shrinkToFit="1"/>
    </xf>
    <xf numFmtId="1" fontId="9" fillId="0" borderId="1" xfId="0" applyNumberFormat="1" applyFont="1" applyBorder="1" applyAlignment="1">
      <alignment horizontal="left" vertical="top" shrinkToFi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right" vertical="top" shrinkToFit="1"/>
    </xf>
    <xf numFmtId="169" fontId="9" fillId="0" borderId="1" xfId="0" applyNumberFormat="1" applyFont="1" applyBorder="1" applyAlignment="1">
      <alignment horizontal="left" vertical="top" shrinkToFit="1"/>
    </xf>
    <xf numFmtId="0" fontId="10" fillId="0" borderId="1" xfId="0" applyFont="1" applyBorder="1" applyAlignment="1">
      <alignment horizontal="left" vertical="top" wrapText="1"/>
    </xf>
    <xf numFmtId="168" fontId="9" fillId="0" borderId="1" xfId="0" applyNumberFormat="1" applyFont="1" applyBorder="1" applyAlignment="1">
      <alignment horizontal="right" vertical="top" shrinkToFit="1"/>
    </xf>
    <xf numFmtId="1" fontId="9" fillId="0" borderId="1" xfId="0" applyNumberFormat="1" applyFont="1" applyBorder="1" applyAlignment="1">
      <alignment horizontal="right" vertical="top" shrinkToFit="1"/>
    </xf>
    <xf numFmtId="170" fontId="9" fillId="0" borderId="1" xfId="0" applyNumberFormat="1" applyFont="1" applyBorder="1" applyAlignment="1">
      <alignment horizontal="right" vertical="top" shrinkToFit="1"/>
    </xf>
    <xf numFmtId="171" fontId="9" fillId="0" borderId="1" xfId="0" applyNumberFormat="1" applyFont="1" applyBorder="1" applyAlignment="1">
      <alignment horizontal="right" vertical="top" shrinkToFit="1"/>
    </xf>
    <xf numFmtId="3" fontId="9" fillId="0" borderId="1" xfId="0" applyNumberFormat="1" applyFont="1" applyBorder="1" applyAlignment="1">
      <alignment horizontal="right" vertical="top" wrapText="1"/>
    </xf>
    <xf numFmtId="4" fontId="9" fillId="0" borderId="1" xfId="0" applyNumberFormat="1" applyFont="1" applyBorder="1" applyAlignment="1">
      <alignment horizontal="right" vertical="top" wrapText="1"/>
    </xf>
    <xf numFmtId="4" fontId="2" fillId="0" borderId="0" xfId="0" applyNumberFormat="1" applyFont="1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13" fillId="3" borderId="2" xfId="0" applyNumberFormat="1" applyFont="1" applyFill="1" applyBorder="1" applyAlignment="1">
      <alignment horizontal="center" vertical="center"/>
    </xf>
    <xf numFmtId="2" fontId="13" fillId="4" borderId="2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3" fontId="14" fillId="2" borderId="2" xfId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43" fontId="14" fillId="3" borderId="2" xfId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43" fontId="14" fillId="4" borderId="2" xfId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left" vertical="center" wrapText="1"/>
    </xf>
    <xf numFmtId="43" fontId="15" fillId="0" borderId="3" xfId="1" applyFont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43" fontId="15" fillId="2" borderId="2" xfId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43" fontId="15" fillId="3" borderId="2" xfId="1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43" fontId="15" fillId="4" borderId="2" xfId="1" applyFont="1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/>
    </xf>
    <xf numFmtId="169" fontId="15" fillId="0" borderId="1" xfId="0" applyNumberFormat="1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left" vertical="center" wrapText="1"/>
    </xf>
    <xf numFmtId="43" fontId="16" fillId="2" borderId="2" xfId="1" applyFont="1" applyFill="1" applyBorder="1" applyAlignment="1">
      <alignment horizontal="center" vertical="center" wrapText="1"/>
    </xf>
    <xf numFmtId="43" fontId="16" fillId="3" borderId="2" xfId="1" applyFont="1" applyFill="1" applyBorder="1" applyAlignment="1">
      <alignment horizontal="center" vertical="center" wrapText="1"/>
    </xf>
    <xf numFmtId="43" fontId="16" fillId="4" borderId="2" xfId="1" applyFont="1" applyFill="1" applyBorder="1" applyAlignment="1">
      <alignment horizontal="center" vertical="center" wrapText="1"/>
    </xf>
    <xf numFmtId="43" fontId="15" fillId="5" borderId="2" xfId="1" applyFont="1" applyFill="1" applyBorder="1" applyAlignment="1">
      <alignment horizontal="center" vertical="center" shrinkToFit="1"/>
    </xf>
    <xf numFmtId="1" fontId="15" fillId="0" borderId="5" xfId="0" applyNumberFormat="1" applyFont="1" applyBorder="1" applyAlignment="1">
      <alignment horizontal="center" vertical="center" shrinkToFit="1"/>
    </xf>
    <xf numFmtId="43" fontId="15" fillId="0" borderId="5" xfId="1" applyFont="1" applyBorder="1" applyAlignment="1">
      <alignment horizontal="center" vertical="center" wrapText="1"/>
    </xf>
    <xf numFmtId="43" fontId="3" fillId="5" borderId="2" xfId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43" fontId="15" fillId="2" borderId="2" xfId="1" applyFont="1" applyFill="1" applyBorder="1" applyAlignment="1">
      <alignment horizontal="center" vertical="center"/>
    </xf>
    <xf numFmtId="43" fontId="15" fillId="3" borderId="2" xfId="1" applyFont="1" applyFill="1" applyBorder="1" applyAlignment="1">
      <alignment horizontal="center" vertical="center"/>
    </xf>
    <xf numFmtId="43" fontId="15" fillId="4" borderId="2" xfId="1" applyFont="1" applyFill="1" applyBorder="1" applyAlignment="1">
      <alignment horizontal="center" vertical="center"/>
    </xf>
    <xf numFmtId="43" fontId="15" fillId="2" borderId="2" xfId="1" applyFont="1" applyFill="1" applyBorder="1" applyAlignment="1">
      <alignment horizontal="center" vertical="center" wrapText="1"/>
    </xf>
    <xf numFmtId="43" fontId="15" fillId="3" borderId="2" xfId="1" applyFont="1" applyFill="1" applyBorder="1" applyAlignment="1">
      <alignment horizontal="center" vertical="center" wrapText="1"/>
    </xf>
    <xf numFmtId="43" fontId="15" fillId="4" borderId="2" xfId="1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left" vertical="center" wrapText="1"/>
    </xf>
    <xf numFmtId="43" fontId="15" fillId="0" borderId="3" xfId="1" applyFont="1" applyBorder="1" applyAlignment="1">
      <alignment horizontal="center" vertical="center" shrinkToFit="1"/>
    </xf>
    <xf numFmtId="43" fontId="15" fillId="6" borderId="2" xfId="1" applyFont="1" applyFill="1" applyBorder="1" applyAlignment="1">
      <alignment horizontal="center" vertical="center" shrinkToFit="1"/>
    </xf>
    <xf numFmtId="2" fontId="9" fillId="0" borderId="6" xfId="0" applyNumberFormat="1" applyFont="1" applyBorder="1" applyAlignment="1">
      <alignment vertical="top" shrinkToFit="1"/>
    </xf>
    <xf numFmtId="0" fontId="1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43" fontId="11" fillId="7" borderId="0" xfId="0" applyNumberFormat="1" applyFont="1" applyFill="1" applyAlignment="1">
      <alignment horizontal="center" vertical="center"/>
    </xf>
    <xf numFmtId="43" fontId="11" fillId="0" borderId="0" xfId="1" applyFont="1" applyAlignment="1">
      <alignment horizontal="center" vertical="center"/>
    </xf>
    <xf numFmtId="43" fontId="11" fillId="5" borderId="0" xfId="1" applyFont="1" applyFill="1" applyAlignment="1">
      <alignment horizontal="center" vertical="center"/>
    </xf>
    <xf numFmtId="0" fontId="9" fillId="0" borderId="6" xfId="0" applyFont="1" applyBorder="1" applyAlignment="1">
      <alignment vertical="top" wrapText="1"/>
    </xf>
    <xf numFmtId="43" fontId="18" fillId="0" borderId="7" xfId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75236-428C-4B55-958B-69C7DE8B441B}">
  <dimension ref="A2:O57"/>
  <sheetViews>
    <sheetView topLeftCell="D40" workbookViewId="0">
      <selection activeCell="G57" sqref="G57"/>
    </sheetView>
  </sheetViews>
  <sheetFormatPr defaultRowHeight="14.4" x14ac:dyDescent="0.3"/>
  <cols>
    <col min="3" max="3" width="52.6640625" customWidth="1"/>
    <col min="7" max="7" width="12.33203125" bestFit="1" customWidth="1"/>
    <col min="11" max="11" width="38.77734375" customWidth="1"/>
    <col min="15" max="15" width="12.33203125" bestFit="1" customWidth="1"/>
  </cols>
  <sheetData>
    <row r="2" spans="1:15" x14ac:dyDescent="0.3">
      <c r="A2" s="1" t="s">
        <v>0</v>
      </c>
      <c r="B2" s="1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5" t="s">
        <v>6</v>
      </c>
      <c r="I2" s="17" t="s">
        <v>0</v>
      </c>
      <c r="J2" s="17" t="s">
        <v>1</v>
      </c>
      <c r="K2" s="18" t="s">
        <v>2</v>
      </c>
      <c r="L2" s="19" t="s">
        <v>3</v>
      </c>
      <c r="M2" s="17" t="s">
        <v>4</v>
      </c>
      <c r="N2" s="20" t="s">
        <v>5</v>
      </c>
      <c r="O2" s="20" t="s">
        <v>6</v>
      </c>
    </row>
    <row r="3" spans="1:15" x14ac:dyDescent="0.3">
      <c r="A3" s="6">
        <v>1</v>
      </c>
      <c r="B3" s="7">
        <v>528103</v>
      </c>
      <c r="C3" s="8" t="s">
        <v>7</v>
      </c>
      <c r="D3" s="15">
        <v>11718</v>
      </c>
      <c r="E3" s="8" t="s">
        <v>8</v>
      </c>
      <c r="F3" s="9">
        <v>243.79</v>
      </c>
      <c r="G3" s="16">
        <f>F3*D3</f>
        <v>2856731.2199999997</v>
      </c>
      <c r="I3" s="6">
        <v>1</v>
      </c>
      <c r="J3" s="7">
        <v>528103</v>
      </c>
      <c r="K3" s="8" t="s">
        <v>7</v>
      </c>
      <c r="L3" s="15">
        <v>3186</v>
      </c>
      <c r="M3" s="8" t="s">
        <v>8</v>
      </c>
      <c r="N3" s="9">
        <v>243.79</v>
      </c>
      <c r="O3" s="16">
        <f>N3*L3</f>
        <v>776714.94</v>
      </c>
    </row>
    <row r="4" spans="1:15" x14ac:dyDescent="0.3">
      <c r="A4" s="6">
        <v>2</v>
      </c>
      <c r="B4" s="7">
        <v>524890</v>
      </c>
      <c r="C4" s="8" t="s">
        <v>9</v>
      </c>
      <c r="D4" s="10">
        <v>592.01279999999997</v>
      </c>
      <c r="E4" s="8" t="s">
        <v>10</v>
      </c>
      <c r="F4" s="16">
        <v>8783.34</v>
      </c>
      <c r="G4" s="16">
        <f t="shared" ref="G4:G56" si="0">F4*D4</f>
        <v>5199849.7067519994</v>
      </c>
      <c r="I4" s="6">
        <v>2</v>
      </c>
      <c r="J4" s="7">
        <v>524890</v>
      </c>
      <c r="K4" s="8" t="s">
        <v>9</v>
      </c>
      <c r="L4" s="14">
        <v>158.976</v>
      </c>
      <c r="M4" s="8" t="s">
        <v>10</v>
      </c>
      <c r="N4" s="16">
        <v>8783.34</v>
      </c>
      <c r="O4" s="16">
        <f t="shared" ref="O4:O50" si="1">N4*L4</f>
        <v>1396340.25984</v>
      </c>
    </row>
    <row r="5" spans="1:15" x14ac:dyDescent="0.3">
      <c r="A5" s="6">
        <v>3</v>
      </c>
      <c r="B5" s="7">
        <v>644712</v>
      </c>
      <c r="C5" s="8" t="s">
        <v>11</v>
      </c>
      <c r="D5" s="16">
        <v>9891.7875000000004</v>
      </c>
      <c r="E5" s="8" t="s">
        <v>8</v>
      </c>
      <c r="F5" s="9">
        <v>818.35</v>
      </c>
      <c r="G5" s="16">
        <f t="shared" si="0"/>
        <v>8094944.3006250001</v>
      </c>
      <c r="I5" s="6">
        <v>3</v>
      </c>
      <c r="J5" s="7">
        <v>644712</v>
      </c>
      <c r="K5" s="8" t="s">
        <v>11</v>
      </c>
      <c r="L5" s="16">
        <v>2656.6514999999999</v>
      </c>
      <c r="M5" s="8" t="s">
        <v>8</v>
      </c>
      <c r="N5" s="9">
        <v>818.35</v>
      </c>
      <c r="O5" s="16">
        <f t="shared" si="1"/>
        <v>2174070.7550249998</v>
      </c>
    </row>
    <row r="6" spans="1:15" x14ac:dyDescent="0.3">
      <c r="A6" s="6">
        <v>4</v>
      </c>
      <c r="B6" s="7">
        <v>530464</v>
      </c>
      <c r="C6" s="8" t="s">
        <v>12</v>
      </c>
      <c r="D6" s="15">
        <v>1530</v>
      </c>
      <c r="E6" s="8" t="s">
        <v>8</v>
      </c>
      <c r="F6" s="16">
        <v>1091.77</v>
      </c>
      <c r="G6" s="16">
        <f t="shared" si="0"/>
        <v>1670408.0999999999</v>
      </c>
      <c r="I6" s="6">
        <v>4</v>
      </c>
      <c r="J6" s="7">
        <v>530464</v>
      </c>
      <c r="K6" s="8" t="s">
        <v>12</v>
      </c>
      <c r="L6" s="11">
        <v>300</v>
      </c>
      <c r="M6" s="8" t="s">
        <v>8</v>
      </c>
      <c r="N6" s="16">
        <v>1091.77</v>
      </c>
      <c r="O6" s="16">
        <f t="shared" si="1"/>
        <v>327531</v>
      </c>
    </row>
    <row r="7" spans="1:15" x14ac:dyDescent="0.3">
      <c r="A7" s="6">
        <v>5</v>
      </c>
      <c r="B7" s="7">
        <v>422528</v>
      </c>
      <c r="C7" s="8" t="s">
        <v>13</v>
      </c>
      <c r="D7" s="11">
        <v>140</v>
      </c>
      <c r="E7" s="8" t="s">
        <v>8</v>
      </c>
      <c r="F7" s="16">
        <v>1064.5899999999999</v>
      </c>
      <c r="G7" s="16">
        <f t="shared" si="0"/>
        <v>149042.59999999998</v>
      </c>
      <c r="I7" s="6">
        <v>5</v>
      </c>
      <c r="J7" s="7">
        <v>422528</v>
      </c>
      <c r="K7" s="8" t="s">
        <v>13</v>
      </c>
      <c r="L7" s="11">
        <v>40</v>
      </c>
      <c r="M7" s="8" t="s">
        <v>8</v>
      </c>
      <c r="N7" s="16">
        <v>1064.5899999999999</v>
      </c>
      <c r="O7" s="16">
        <f t="shared" si="1"/>
        <v>42583.6</v>
      </c>
    </row>
    <row r="8" spans="1:15" x14ac:dyDescent="0.3">
      <c r="A8" s="6">
        <v>6</v>
      </c>
      <c r="B8" s="7">
        <v>472219</v>
      </c>
      <c r="C8" s="8" t="s">
        <v>14</v>
      </c>
      <c r="D8" s="11">
        <v>2</v>
      </c>
      <c r="E8" s="8" t="s">
        <v>15</v>
      </c>
      <c r="F8" s="16">
        <v>4150.99</v>
      </c>
      <c r="G8" s="16">
        <f t="shared" si="0"/>
        <v>8301.98</v>
      </c>
      <c r="I8" s="6">
        <v>6</v>
      </c>
      <c r="J8" s="7">
        <v>472219</v>
      </c>
      <c r="K8" s="8" t="s">
        <v>14</v>
      </c>
      <c r="L8" s="11">
        <v>1</v>
      </c>
      <c r="M8" s="8" t="s">
        <v>15</v>
      </c>
      <c r="N8" s="16">
        <v>4150.99</v>
      </c>
      <c r="O8" s="16">
        <f t="shared" si="1"/>
        <v>4150.99</v>
      </c>
    </row>
    <row r="9" spans="1:15" ht="25.2" x14ac:dyDescent="0.3">
      <c r="A9" s="6">
        <v>7</v>
      </c>
      <c r="B9" s="7">
        <v>149244</v>
      </c>
      <c r="C9" s="12" t="s">
        <v>16</v>
      </c>
      <c r="D9" s="11">
        <v>39</v>
      </c>
      <c r="E9" s="8" t="s">
        <v>15</v>
      </c>
      <c r="F9" s="16">
        <v>9086.5499999999993</v>
      </c>
      <c r="G9" s="16">
        <f t="shared" si="0"/>
        <v>354375.44999999995</v>
      </c>
      <c r="I9" s="6">
        <v>7</v>
      </c>
      <c r="J9" s="7">
        <v>149244</v>
      </c>
      <c r="K9" s="12" t="s">
        <v>66</v>
      </c>
      <c r="L9" s="11">
        <v>8</v>
      </c>
      <c r="M9" s="8" t="s">
        <v>15</v>
      </c>
      <c r="N9" s="16">
        <v>9086.5499999999993</v>
      </c>
      <c r="O9" s="16">
        <f t="shared" si="1"/>
        <v>72692.399999999994</v>
      </c>
    </row>
    <row r="10" spans="1:15" x14ac:dyDescent="0.3">
      <c r="A10" s="6">
        <v>8</v>
      </c>
      <c r="B10" s="7">
        <v>128001</v>
      </c>
      <c r="C10" s="8" t="s">
        <v>17</v>
      </c>
      <c r="D10" s="11">
        <v>39</v>
      </c>
      <c r="E10" s="8" t="s">
        <v>15</v>
      </c>
      <c r="F10" s="9">
        <v>397.22</v>
      </c>
      <c r="G10" s="16">
        <f t="shared" si="0"/>
        <v>15491.580000000002</v>
      </c>
      <c r="I10" s="6">
        <v>8</v>
      </c>
      <c r="J10" s="7">
        <v>128001</v>
      </c>
      <c r="K10" s="8" t="s">
        <v>17</v>
      </c>
      <c r="L10" s="11">
        <v>8</v>
      </c>
      <c r="M10" s="8" t="s">
        <v>15</v>
      </c>
      <c r="N10" s="9">
        <v>397.22</v>
      </c>
      <c r="O10" s="16">
        <f t="shared" si="1"/>
        <v>3177.76</v>
      </c>
    </row>
    <row r="11" spans="1:15" x14ac:dyDescent="0.3">
      <c r="A11" s="6">
        <v>9</v>
      </c>
      <c r="B11" s="7">
        <v>149267</v>
      </c>
      <c r="C11" s="8" t="s">
        <v>18</v>
      </c>
      <c r="D11" s="11">
        <v>57</v>
      </c>
      <c r="E11" s="8" t="s">
        <v>15</v>
      </c>
      <c r="F11" s="9">
        <v>743.97</v>
      </c>
      <c r="G11" s="16">
        <f t="shared" si="0"/>
        <v>42406.29</v>
      </c>
      <c r="I11" s="6">
        <v>9</v>
      </c>
      <c r="J11" s="7">
        <v>149267</v>
      </c>
      <c r="K11" s="8" t="s">
        <v>18</v>
      </c>
      <c r="L11" s="11">
        <v>16</v>
      </c>
      <c r="M11" s="8" t="s">
        <v>15</v>
      </c>
      <c r="N11" s="9">
        <v>743.97</v>
      </c>
      <c r="O11" s="16">
        <f t="shared" si="1"/>
        <v>11903.52</v>
      </c>
    </row>
    <row r="12" spans="1:15" x14ac:dyDescent="0.3">
      <c r="A12" s="6">
        <v>10</v>
      </c>
      <c r="B12" s="7">
        <v>500464</v>
      </c>
      <c r="C12" s="8" t="s">
        <v>19</v>
      </c>
      <c r="D12" s="15">
        <v>12852</v>
      </c>
      <c r="E12" s="8" t="s">
        <v>8</v>
      </c>
      <c r="F12" s="16">
        <v>1075.57</v>
      </c>
      <c r="G12" s="16">
        <f t="shared" si="0"/>
        <v>13823225.639999999</v>
      </c>
      <c r="I12" s="6">
        <v>10</v>
      </c>
      <c r="J12" s="7">
        <v>500464</v>
      </c>
      <c r="K12" s="8" t="s">
        <v>19</v>
      </c>
      <c r="L12" s="15">
        <v>3570</v>
      </c>
      <c r="M12" s="8" t="s">
        <v>8</v>
      </c>
      <c r="N12" s="16">
        <v>1075.57</v>
      </c>
      <c r="O12" s="16">
        <f t="shared" si="1"/>
        <v>3839784.9</v>
      </c>
    </row>
    <row r="13" spans="1:15" x14ac:dyDescent="0.3">
      <c r="A13" s="6">
        <v>11</v>
      </c>
      <c r="B13" s="7">
        <v>360957</v>
      </c>
      <c r="C13" s="8" t="s">
        <v>20</v>
      </c>
      <c r="D13" s="11">
        <v>48</v>
      </c>
      <c r="E13" s="8" t="s">
        <v>15</v>
      </c>
      <c r="F13" s="16">
        <v>4096.57</v>
      </c>
      <c r="G13" s="16">
        <f t="shared" si="0"/>
        <v>196635.36</v>
      </c>
      <c r="I13" s="6">
        <v>11</v>
      </c>
      <c r="J13" s="7">
        <v>360957</v>
      </c>
      <c r="K13" s="8" t="s">
        <v>20</v>
      </c>
      <c r="L13" s="11">
        <v>16</v>
      </c>
      <c r="M13" s="8" t="s">
        <v>15</v>
      </c>
      <c r="N13" s="16">
        <v>4096.57</v>
      </c>
      <c r="O13" s="16">
        <f t="shared" si="1"/>
        <v>65545.119999999995</v>
      </c>
    </row>
    <row r="14" spans="1:15" x14ac:dyDescent="0.3">
      <c r="A14" s="6">
        <v>12</v>
      </c>
      <c r="B14" s="7">
        <v>123737</v>
      </c>
      <c r="C14" s="8" t="s">
        <v>21</v>
      </c>
      <c r="D14" s="15">
        <v>6400</v>
      </c>
      <c r="E14" s="8" t="s">
        <v>15</v>
      </c>
      <c r="F14" s="9">
        <v>5.77</v>
      </c>
      <c r="G14" s="16">
        <f t="shared" si="0"/>
        <v>36928</v>
      </c>
      <c r="I14" s="6">
        <v>12</v>
      </c>
      <c r="J14" s="7">
        <v>123737</v>
      </c>
      <c r="K14" s="8" t="s">
        <v>21</v>
      </c>
      <c r="L14" s="15">
        <v>2400</v>
      </c>
      <c r="M14" s="8" t="s">
        <v>15</v>
      </c>
      <c r="N14" s="9">
        <v>5.77</v>
      </c>
      <c r="O14" s="16">
        <f t="shared" si="1"/>
        <v>13847.999999999998</v>
      </c>
    </row>
    <row r="15" spans="1:15" x14ac:dyDescent="0.3">
      <c r="A15" s="6">
        <v>13</v>
      </c>
      <c r="B15" s="7">
        <v>133879</v>
      </c>
      <c r="C15" s="8" t="s">
        <v>22</v>
      </c>
      <c r="D15" s="15">
        <v>1100</v>
      </c>
      <c r="E15" s="8" t="s">
        <v>23</v>
      </c>
      <c r="F15" s="9">
        <v>146.44</v>
      </c>
      <c r="G15" s="16">
        <f t="shared" si="0"/>
        <v>161084</v>
      </c>
      <c r="I15" s="6">
        <v>13</v>
      </c>
      <c r="J15" s="7">
        <v>133879</v>
      </c>
      <c r="K15" s="8" t="s">
        <v>22</v>
      </c>
      <c r="L15" s="11">
        <v>200</v>
      </c>
      <c r="M15" s="8" t="s">
        <v>23</v>
      </c>
      <c r="N15" s="9">
        <v>146.44</v>
      </c>
      <c r="O15" s="16">
        <f t="shared" si="1"/>
        <v>29288</v>
      </c>
    </row>
    <row r="16" spans="1:15" x14ac:dyDescent="0.3">
      <c r="A16" s="6">
        <v>14</v>
      </c>
      <c r="B16" s="7">
        <v>133880</v>
      </c>
      <c r="C16" s="8" t="s">
        <v>24</v>
      </c>
      <c r="D16" s="15">
        <v>1500</v>
      </c>
      <c r="E16" s="8" t="s">
        <v>23</v>
      </c>
      <c r="F16" s="9">
        <v>116.74</v>
      </c>
      <c r="G16" s="16">
        <f t="shared" si="0"/>
        <v>175110</v>
      </c>
      <c r="I16" s="6">
        <v>14</v>
      </c>
      <c r="J16" s="7">
        <v>133880</v>
      </c>
      <c r="K16" s="8" t="s">
        <v>24</v>
      </c>
      <c r="L16" s="11">
        <v>600</v>
      </c>
      <c r="M16" s="8" t="s">
        <v>23</v>
      </c>
      <c r="N16" s="9">
        <v>116.74</v>
      </c>
      <c r="O16" s="16">
        <f t="shared" si="1"/>
        <v>70044</v>
      </c>
    </row>
    <row r="17" spans="1:15" x14ac:dyDescent="0.3">
      <c r="A17" s="6">
        <v>15</v>
      </c>
      <c r="B17" s="7">
        <v>336074</v>
      </c>
      <c r="C17" s="8" t="s">
        <v>25</v>
      </c>
      <c r="D17" s="15">
        <v>11000</v>
      </c>
      <c r="E17" s="8" t="s">
        <v>15</v>
      </c>
      <c r="F17" s="9">
        <v>5.38</v>
      </c>
      <c r="G17" s="16">
        <f t="shared" si="0"/>
        <v>59180</v>
      </c>
      <c r="I17" s="6">
        <v>15</v>
      </c>
      <c r="J17" s="7">
        <v>336074</v>
      </c>
      <c r="K17" s="8" t="s">
        <v>25</v>
      </c>
      <c r="L17" s="15">
        <v>2000</v>
      </c>
      <c r="M17" s="8" t="s">
        <v>15</v>
      </c>
      <c r="N17" s="9">
        <v>5.38</v>
      </c>
      <c r="O17" s="16">
        <f t="shared" si="1"/>
        <v>10760</v>
      </c>
    </row>
    <row r="18" spans="1:15" x14ac:dyDescent="0.3">
      <c r="A18" s="6">
        <v>16</v>
      </c>
      <c r="B18" s="7">
        <v>124613</v>
      </c>
      <c r="C18" s="8" t="s">
        <v>26</v>
      </c>
      <c r="D18" s="15">
        <v>10000</v>
      </c>
      <c r="E18" s="8" t="s">
        <v>15</v>
      </c>
      <c r="F18" s="9">
        <v>2.58</v>
      </c>
      <c r="G18" s="16">
        <f t="shared" si="0"/>
        <v>25800</v>
      </c>
      <c r="I18" s="6">
        <v>16</v>
      </c>
      <c r="J18" s="7">
        <v>124613</v>
      </c>
      <c r="K18" s="8" t="s">
        <v>26</v>
      </c>
      <c r="L18" s="15">
        <v>5000</v>
      </c>
      <c r="M18" s="8" t="s">
        <v>15</v>
      </c>
      <c r="N18" s="9">
        <v>2.58</v>
      </c>
      <c r="O18" s="16">
        <f t="shared" si="1"/>
        <v>12900</v>
      </c>
    </row>
    <row r="19" spans="1:15" x14ac:dyDescent="0.3">
      <c r="A19" s="6">
        <v>17</v>
      </c>
      <c r="B19" s="7">
        <v>342508</v>
      </c>
      <c r="C19" s="8" t="s">
        <v>27</v>
      </c>
      <c r="D19" s="11">
        <v>200</v>
      </c>
      <c r="E19" s="8" t="s">
        <v>8</v>
      </c>
      <c r="F19" s="9">
        <v>54.03</v>
      </c>
      <c r="G19" s="16">
        <f t="shared" si="0"/>
        <v>10806</v>
      </c>
      <c r="I19" s="6">
        <v>17</v>
      </c>
      <c r="J19" s="7">
        <v>112995</v>
      </c>
      <c r="K19" s="8" t="s">
        <v>67</v>
      </c>
      <c r="L19" s="11">
        <v>200</v>
      </c>
      <c r="M19" s="8" t="s">
        <v>8</v>
      </c>
      <c r="N19" s="9">
        <v>42.04</v>
      </c>
      <c r="O19" s="16">
        <f t="shared" si="1"/>
        <v>8408</v>
      </c>
    </row>
    <row r="20" spans="1:15" x14ac:dyDescent="0.3">
      <c r="A20" s="6">
        <v>18</v>
      </c>
      <c r="B20" s="13">
        <v>3513</v>
      </c>
      <c r="C20" s="8" t="s">
        <v>28</v>
      </c>
      <c r="D20" s="11">
        <v>282</v>
      </c>
      <c r="E20" s="8" t="s">
        <v>8</v>
      </c>
      <c r="F20" s="16">
        <v>4010.62</v>
      </c>
      <c r="G20" s="16">
        <f t="shared" si="0"/>
        <v>1130994.8400000001</v>
      </c>
      <c r="I20" s="6">
        <v>18</v>
      </c>
      <c r="J20" s="13">
        <v>3513</v>
      </c>
      <c r="K20" s="8" t="s">
        <v>28</v>
      </c>
      <c r="L20" s="11">
        <v>40</v>
      </c>
      <c r="M20" s="8" t="s">
        <v>8</v>
      </c>
      <c r="N20" s="16">
        <v>4010.62</v>
      </c>
      <c r="O20" s="16">
        <f t="shared" si="1"/>
        <v>160424.79999999999</v>
      </c>
    </row>
    <row r="21" spans="1:15" ht="25.2" x14ac:dyDescent="0.3">
      <c r="A21" s="6">
        <v>19</v>
      </c>
      <c r="B21" s="13">
        <v>12202</v>
      </c>
      <c r="C21" s="12" t="s">
        <v>29</v>
      </c>
      <c r="D21" s="14">
        <v>22.896000000000001</v>
      </c>
      <c r="E21" s="8" t="s">
        <v>10</v>
      </c>
      <c r="F21" s="16">
        <v>3310</v>
      </c>
      <c r="G21" s="16">
        <f t="shared" si="0"/>
        <v>75785.760000000009</v>
      </c>
      <c r="I21" s="6">
        <v>19</v>
      </c>
      <c r="J21" s="13">
        <v>12202</v>
      </c>
      <c r="K21" s="12" t="s">
        <v>68</v>
      </c>
      <c r="L21" s="14">
        <v>5.1840000000000002</v>
      </c>
      <c r="M21" s="8" t="s">
        <v>10</v>
      </c>
      <c r="N21" s="16">
        <v>3310</v>
      </c>
      <c r="O21" s="16">
        <f t="shared" si="1"/>
        <v>17159.04</v>
      </c>
    </row>
    <row r="22" spans="1:15" x14ac:dyDescent="0.3">
      <c r="A22" s="6">
        <v>20</v>
      </c>
      <c r="B22" s="7">
        <v>124243</v>
      </c>
      <c r="C22" s="8" t="s">
        <v>30</v>
      </c>
      <c r="D22" s="15">
        <v>4000</v>
      </c>
      <c r="E22" s="8" t="s">
        <v>15</v>
      </c>
      <c r="F22" s="9">
        <v>3.65</v>
      </c>
      <c r="G22" s="16">
        <f t="shared" si="0"/>
        <v>14600</v>
      </c>
      <c r="I22" s="6">
        <v>20</v>
      </c>
      <c r="J22" s="7">
        <v>124243</v>
      </c>
      <c r="K22" s="8" t="s">
        <v>30</v>
      </c>
      <c r="L22" s="15">
        <v>2000</v>
      </c>
      <c r="M22" s="8" t="s">
        <v>15</v>
      </c>
      <c r="N22" s="9">
        <v>3.65</v>
      </c>
      <c r="O22" s="16">
        <f t="shared" si="1"/>
        <v>7300</v>
      </c>
    </row>
    <row r="23" spans="1:15" x14ac:dyDescent="0.3">
      <c r="A23" s="6">
        <v>21</v>
      </c>
      <c r="B23" s="7">
        <v>674391</v>
      </c>
      <c r="C23" s="8" t="s">
        <v>31</v>
      </c>
      <c r="D23" s="11">
        <v>9</v>
      </c>
      <c r="E23" s="8" t="s">
        <v>15</v>
      </c>
      <c r="F23" s="9">
        <v>441.76</v>
      </c>
      <c r="G23" s="16">
        <f t="shared" si="0"/>
        <v>3975.84</v>
      </c>
      <c r="I23" s="6">
        <v>21</v>
      </c>
      <c r="J23" s="7">
        <v>674391</v>
      </c>
      <c r="K23" s="8" t="s">
        <v>31</v>
      </c>
      <c r="L23" s="11">
        <v>12</v>
      </c>
      <c r="M23" s="8" t="s">
        <v>15</v>
      </c>
      <c r="N23" s="9">
        <v>441.76</v>
      </c>
      <c r="O23" s="16">
        <f t="shared" si="1"/>
        <v>5301.12</v>
      </c>
    </row>
    <row r="24" spans="1:15" x14ac:dyDescent="0.3">
      <c r="A24" s="6">
        <v>22</v>
      </c>
      <c r="B24" s="7">
        <v>228683</v>
      </c>
      <c r="C24" s="8" t="s">
        <v>32</v>
      </c>
      <c r="D24" s="15">
        <v>2000</v>
      </c>
      <c r="E24" s="8" t="s">
        <v>15</v>
      </c>
      <c r="F24" s="9">
        <v>7.87</v>
      </c>
      <c r="G24" s="16">
        <f t="shared" si="0"/>
        <v>15740</v>
      </c>
      <c r="I24" s="6">
        <v>22</v>
      </c>
      <c r="J24" s="7">
        <v>228683</v>
      </c>
      <c r="K24" s="8" t="s">
        <v>32</v>
      </c>
      <c r="L24" s="11">
        <v>500</v>
      </c>
      <c r="M24" s="8" t="s">
        <v>15</v>
      </c>
      <c r="N24" s="9">
        <v>7.87</v>
      </c>
      <c r="O24" s="16">
        <f t="shared" si="1"/>
        <v>3935</v>
      </c>
    </row>
    <row r="25" spans="1:15" x14ac:dyDescent="0.3">
      <c r="A25" s="6">
        <v>23</v>
      </c>
      <c r="B25" s="13">
        <v>40415</v>
      </c>
      <c r="C25" s="8" t="s">
        <v>33</v>
      </c>
      <c r="D25" s="11">
        <v>468</v>
      </c>
      <c r="E25" s="8" t="s">
        <v>15</v>
      </c>
      <c r="F25" s="9">
        <v>620.52</v>
      </c>
      <c r="G25" s="16">
        <f t="shared" si="0"/>
        <v>290403.36</v>
      </c>
      <c r="I25" s="6">
        <v>23</v>
      </c>
      <c r="J25" s="13">
        <v>40415</v>
      </c>
      <c r="K25" s="8" t="s">
        <v>33</v>
      </c>
      <c r="L25" s="11">
        <v>96</v>
      </c>
      <c r="M25" s="8" t="s">
        <v>15</v>
      </c>
      <c r="N25" s="9">
        <v>620.52</v>
      </c>
      <c r="O25" s="16">
        <f t="shared" si="1"/>
        <v>59569.919999999998</v>
      </c>
    </row>
    <row r="26" spans="1:15" x14ac:dyDescent="0.3">
      <c r="A26" s="6">
        <v>24</v>
      </c>
      <c r="B26" s="7">
        <v>524809</v>
      </c>
      <c r="C26" s="8" t="s">
        <v>34</v>
      </c>
      <c r="D26" s="14">
        <v>26.352</v>
      </c>
      <c r="E26" s="8" t="s">
        <v>10</v>
      </c>
      <c r="F26" s="16">
        <v>8783.34</v>
      </c>
      <c r="G26" s="16">
        <f t="shared" si="0"/>
        <v>231458.57568000001</v>
      </c>
      <c r="I26" s="6">
        <v>24</v>
      </c>
      <c r="J26" s="7">
        <v>524809</v>
      </c>
      <c r="K26" s="8" t="s">
        <v>34</v>
      </c>
      <c r="L26" s="14">
        <v>9.0719999999999992</v>
      </c>
      <c r="M26" s="8" t="s">
        <v>10</v>
      </c>
      <c r="N26" s="16">
        <v>8783.34</v>
      </c>
      <c r="O26" s="16">
        <f t="shared" si="1"/>
        <v>79682.460479999994</v>
      </c>
    </row>
    <row r="27" spans="1:15" x14ac:dyDescent="0.3">
      <c r="A27" s="6">
        <v>25</v>
      </c>
      <c r="B27" s="7">
        <v>479733</v>
      </c>
      <c r="C27" s="8" t="s">
        <v>35</v>
      </c>
      <c r="D27" s="11">
        <v>30</v>
      </c>
      <c r="E27" s="8" t="s">
        <v>15</v>
      </c>
      <c r="F27" s="9">
        <v>180.07</v>
      </c>
      <c r="G27" s="16">
        <f t="shared" si="0"/>
        <v>5402.0999999999995</v>
      </c>
      <c r="I27" s="6">
        <v>25</v>
      </c>
      <c r="J27" s="7">
        <v>479733</v>
      </c>
      <c r="K27" s="8" t="s">
        <v>35</v>
      </c>
      <c r="L27" s="11">
        <v>20</v>
      </c>
      <c r="M27" s="8" t="s">
        <v>15</v>
      </c>
      <c r="N27" s="9">
        <v>180.07</v>
      </c>
      <c r="O27" s="16">
        <f t="shared" si="1"/>
        <v>3601.3999999999996</v>
      </c>
    </row>
    <row r="28" spans="1:15" x14ac:dyDescent="0.3">
      <c r="A28" s="6">
        <v>26</v>
      </c>
      <c r="B28" s="7">
        <v>479732</v>
      </c>
      <c r="C28" s="8" t="s">
        <v>36</v>
      </c>
      <c r="D28" s="11">
        <v>20</v>
      </c>
      <c r="E28" s="8" t="s">
        <v>15</v>
      </c>
      <c r="F28" s="9">
        <v>171.07</v>
      </c>
      <c r="G28" s="16">
        <f t="shared" si="0"/>
        <v>3421.3999999999996</v>
      </c>
      <c r="I28" s="6">
        <v>26</v>
      </c>
      <c r="J28" s="7">
        <v>479732</v>
      </c>
      <c r="K28" s="8" t="s">
        <v>36</v>
      </c>
      <c r="L28" s="11">
        <v>30</v>
      </c>
      <c r="M28" s="8" t="s">
        <v>15</v>
      </c>
      <c r="N28" s="9">
        <v>171.07</v>
      </c>
      <c r="O28" s="16">
        <f t="shared" si="1"/>
        <v>5132.0999999999995</v>
      </c>
    </row>
    <row r="29" spans="1:15" x14ac:dyDescent="0.3">
      <c r="A29" s="6">
        <v>27</v>
      </c>
      <c r="B29" s="7">
        <v>465572</v>
      </c>
      <c r="C29" s="8" t="s">
        <v>37</v>
      </c>
      <c r="D29" s="15">
        <v>1800</v>
      </c>
      <c r="E29" s="8" t="s">
        <v>15</v>
      </c>
      <c r="F29" s="9">
        <v>845.26</v>
      </c>
      <c r="G29" s="16">
        <f t="shared" si="0"/>
        <v>1521468</v>
      </c>
      <c r="I29" s="6">
        <v>27</v>
      </c>
      <c r="J29" s="7">
        <v>465572</v>
      </c>
      <c r="K29" s="8" t="s">
        <v>37</v>
      </c>
      <c r="L29" s="11">
        <v>624</v>
      </c>
      <c r="M29" s="8" t="s">
        <v>15</v>
      </c>
      <c r="N29" s="9">
        <v>845.26</v>
      </c>
      <c r="O29" s="16">
        <f t="shared" si="1"/>
        <v>527442.24</v>
      </c>
    </row>
    <row r="30" spans="1:15" x14ac:dyDescent="0.3">
      <c r="A30" s="6">
        <v>28</v>
      </c>
      <c r="B30" s="13">
        <v>30214</v>
      </c>
      <c r="C30" s="8" t="s">
        <v>38</v>
      </c>
      <c r="D30" s="15">
        <v>7500</v>
      </c>
      <c r="E30" s="8" t="s">
        <v>15</v>
      </c>
      <c r="F30" s="9">
        <v>4.58</v>
      </c>
      <c r="G30" s="16">
        <f t="shared" si="0"/>
        <v>34350</v>
      </c>
      <c r="I30" s="6">
        <v>28</v>
      </c>
      <c r="J30" s="13">
        <v>30214</v>
      </c>
      <c r="K30" s="8" t="s">
        <v>38</v>
      </c>
      <c r="L30" s="15">
        <v>3000</v>
      </c>
      <c r="M30" s="8" t="s">
        <v>15</v>
      </c>
      <c r="N30" s="9">
        <v>4.58</v>
      </c>
      <c r="O30" s="16">
        <f t="shared" si="1"/>
        <v>13740</v>
      </c>
    </row>
    <row r="31" spans="1:15" x14ac:dyDescent="0.3">
      <c r="A31" s="6">
        <v>29</v>
      </c>
      <c r="B31" s="7">
        <v>127407</v>
      </c>
      <c r="C31" s="8" t="s">
        <v>39</v>
      </c>
      <c r="D31" s="15">
        <v>2500</v>
      </c>
      <c r="E31" s="8" t="s">
        <v>15</v>
      </c>
      <c r="F31" s="9">
        <v>9.2899999999999991</v>
      </c>
      <c r="G31" s="16">
        <f t="shared" si="0"/>
        <v>23224.999999999996</v>
      </c>
      <c r="I31" s="6">
        <v>29</v>
      </c>
      <c r="J31" s="7">
        <v>127407</v>
      </c>
      <c r="K31" s="8" t="s">
        <v>39</v>
      </c>
      <c r="L31" s="15">
        <v>2000</v>
      </c>
      <c r="M31" s="8" t="s">
        <v>15</v>
      </c>
      <c r="N31" s="9">
        <v>9.2899999999999991</v>
      </c>
      <c r="O31" s="16">
        <f t="shared" si="1"/>
        <v>18580</v>
      </c>
    </row>
    <row r="32" spans="1:15" x14ac:dyDescent="0.3">
      <c r="A32" s="6">
        <v>30</v>
      </c>
      <c r="B32" s="13">
        <v>44981</v>
      </c>
      <c r="C32" s="8" t="s">
        <v>40</v>
      </c>
      <c r="D32" s="11">
        <v>369</v>
      </c>
      <c r="E32" s="8" t="s">
        <v>15</v>
      </c>
      <c r="F32" s="9">
        <v>940.53</v>
      </c>
      <c r="G32" s="16">
        <f t="shared" si="0"/>
        <v>347055.57</v>
      </c>
      <c r="I32" s="6">
        <v>30</v>
      </c>
      <c r="J32" s="7">
        <v>659569</v>
      </c>
      <c r="K32" s="8" t="s">
        <v>69</v>
      </c>
      <c r="L32" s="11">
        <v>91</v>
      </c>
      <c r="M32" s="8" t="s">
        <v>42</v>
      </c>
      <c r="N32" s="16">
        <v>3956.17</v>
      </c>
      <c r="O32" s="16">
        <f t="shared" si="1"/>
        <v>360011.47000000003</v>
      </c>
    </row>
    <row r="33" spans="1:15" x14ac:dyDescent="0.3">
      <c r="A33" s="6">
        <v>31</v>
      </c>
      <c r="B33" s="7">
        <v>685735</v>
      </c>
      <c r="C33" s="8" t="s">
        <v>41</v>
      </c>
      <c r="D33" s="11">
        <v>31</v>
      </c>
      <c r="E33" s="8" t="s">
        <v>42</v>
      </c>
      <c r="F33" s="16">
        <v>5645.93</v>
      </c>
      <c r="G33" s="16">
        <f t="shared" si="0"/>
        <v>175023.83000000002</v>
      </c>
      <c r="I33" s="6">
        <v>31</v>
      </c>
      <c r="J33" s="13">
        <v>88843</v>
      </c>
      <c r="K33" s="8" t="s">
        <v>44</v>
      </c>
      <c r="L33" s="11">
        <v>1</v>
      </c>
      <c r="M33" s="8" t="s">
        <v>15</v>
      </c>
      <c r="N33" s="16">
        <v>16590.8</v>
      </c>
      <c r="O33" s="16">
        <f t="shared" si="1"/>
        <v>16590.8</v>
      </c>
    </row>
    <row r="34" spans="1:15" x14ac:dyDescent="0.3">
      <c r="A34" s="6">
        <v>32</v>
      </c>
      <c r="B34" s="7">
        <v>659571</v>
      </c>
      <c r="C34" s="8" t="s">
        <v>43</v>
      </c>
      <c r="D34" s="11">
        <v>123</v>
      </c>
      <c r="E34" s="8" t="s">
        <v>42</v>
      </c>
      <c r="F34" s="16">
        <v>3956.17</v>
      </c>
      <c r="G34" s="16">
        <f t="shared" si="0"/>
        <v>486608.91000000003</v>
      </c>
      <c r="I34" s="6">
        <v>32</v>
      </c>
      <c r="J34" s="13">
        <v>88841</v>
      </c>
      <c r="K34" s="8" t="s">
        <v>45</v>
      </c>
      <c r="L34" s="11">
        <v>1</v>
      </c>
      <c r="M34" s="8" t="s">
        <v>15</v>
      </c>
      <c r="N34" s="16">
        <v>60497.39</v>
      </c>
      <c r="O34" s="16">
        <f t="shared" si="1"/>
        <v>60497.39</v>
      </c>
    </row>
    <row r="35" spans="1:15" ht="25.2" x14ac:dyDescent="0.3">
      <c r="A35" s="6">
        <v>33</v>
      </c>
      <c r="B35" s="13">
        <v>88843</v>
      </c>
      <c r="C35" s="8" t="s">
        <v>44</v>
      </c>
      <c r="D35" s="11">
        <v>1</v>
      </c>
      <c r="E35" s="8" t="s">
        <v>15</v>
      </c>
      <c r="F35" s="16">
        <v>16590.8</v>
      </c>
      <c r="G35" s="16">
        <f t="shared" si="0"/>
        <v>16590.8</v>
      </c>
      <c r="I35" s="6">
        <v>33</v>
      </c>
      <c r="J35" s="13">
        <v>71311</v>
      </c>
      <c r="K35" s="12" t="s">
        <v>70</v>
      </c>
      <c r="L35" s="11">
        <v>3</v>
      </c>
      <c r="M35" s="8" t="s">
        <v>15</v>
      </c>
      <c r="N35" s="16">
        <v>78214.289999999994</v>
      </c>
      <c r="O35" s="16">
        <f t="shared" si="1"/>
        <v>234642.87</v>
      </c>
    </row>
    <row r="36" spans="1:15" ht="16.8" x14ac:dyDescent="0.3">
      <c r="A36" s="6">
        <v>34</v>
      </c>
      <c r="B36" s="13">
        <v>88841</v>
      </c>
      <c r="C36" s="8" t="s">
        <v>45</v>
      </c>
      <c r="D36" s="11">
        <v>1</v>
      </c>
      <c r="E36" s="8" t="s">
        <v>15</v>
      </c>
      <c r="F36" s="16">
        <v>60497.39</v>
      </c>
      <c r="G36" s="16">
        <f t="shared" si="0"/>
        <v>60497.39</v>
      </c>
      <c r="I36" s="6">
        <v>34</v>
      </c>
      <c r="J36" s="13">
        <v>64659</v>
      </c>
      <c r="K36" s="12" t="s">
        <v>49</v>
      </c>
      <c r="L36" s="21">
        <v>140.4</v>
      </c>
      <c r="M36" s="8" t="s">
        <v>8</v>
      </c>
      <c r="N36" s="9">
        <v>826.84</v>
      </c>
      <c r="O36" s="16">
        <f t="shared" si="1"/>
        <v>116088.33600000001</v>
      </c>
    </row>
    <row r="37" spans="1:15" ht="16.8" x14ac:dyDescent="0.3">
      <c r="A37" s="6">
        <v>35</v>
      </c>
      <c r="B37" s="13">
        <v>71311</v>
      </c>
      <c r="C37" s="12" t="s">
        <v>46</v>
      </c>
      <c r="D37" s="11">
        <v>3</v>
      </c>
      <c r="E37" s="8" t="s">
        <v>15</v>
      </c>
      <c r="F37" s="16">
        <v>78214.289999999994</v>
      </c>
      <c r="G37" s="16">
        <f t="shared" si="0"/>
        <v>234642.87</v>
      </c>
      <c r="I37" s="6">
        <v>35</v>
      </c>
      <c r="J37" s="13">
        <v>64660</v>
      </c>
      <c r="K37" s="12" t="s">
        <v>50</v>
      </c>
      <c r="L37" s="16">
        <v>1684.8</v>
      </c>
      <c r="M37" s="8" t="s">
        <v>8</v>
      </c>
      <c r="N37" s="9">
        <v>649.1</v>
      </c>
      <c r="O37" s="16">
        <f t="shared" si="1"/>
        <v>1093603.68</v>
      </c>
    </row>
    <row r="38" spans="1:15" ht="16.8" x14ac:dyDescent="0.3">
      <c r="A38" s="6">
        <v>36</v>
      </c>
      <c r="B38" s="13">
        <v>61309</v>
      </c>
      <c r="C38" s="12" t="s">
        <v>47</v>
      </c>
      <c r="D38" s="9">
        <v>120.96</v>
      </c>
      <c r="E38" s="8" t="s">
        <v>8</v>
      </c>
      <c r="F38" s="9">
        <v>644.05999999999995</v>
      </c>
      <c r="G38" s="16">
        <f t="shared" si="0"/>
        <v>77905.497599999988</v>
      </c>
      <c r="I38" s="6">
        <v>36</v>
      </c>
      <c r="J38" s="7">
        <v>124246</v>
      </c>
      <c r="K38" s="8" t="s">
        <v>52</v>
      </c>
      <c r="L38" s="15">
        <v>15810</v>
      </c>
      <c r="M38" s="8" t="s">
        <v>15</v>
      </c>
      <c r="N38" s="9">
        <v>5.65</v>
      </c>
      <c r="O38" s="16">
        <f t="shared" si="1"/>
        <v>89326.5</v>
      </c>
    </row>
    <row r="39" spans="1:15" ht="16.8" x14ac:dyDescent="0.3">
      <c r="A39" s="6">
        <v>37</v>
      </c>
      <c r="B39" s="13">
        <v>61310</v>
      </c>
      <c r="C39" s="12" t="s">
        <v>48</v>
      </c>
      <c r="D39" s="9">
        <v>110.88</v>
      </c>
      <c r="E39" s="8" t="s">
        <v>8</v>
      </c>
      <c r="F39" s="9">
        <v>828.05</v>
      </c>
      <c r="G39" s="16">
        <f t="shared" si="0"/>
        <v>91814.183999999994</v>
      </c>
      <c r="I39" s="6">
        <v>37</v>
      </c>
      <c r="J39" s="7">
        <v>124247</v>
      </c>
      <c r="K39" s="8" t="s">
        <v>53</v>
      </c>
      <c r="L39" s="15">
        <v>1440</v>
      </c>
      <c r="M39" s="8" t="s">
        <v>15</v>
      </c>
      <c r="N39" s="9">
        <v>6.18</v>
      </c>
      <c r="O39" s="16">
        <f t="shared" si="1"/>
        <v>8899.1999999999989</v>
      </c>
    </row>
    <row r="40" spans="1:15" ht="16.8" x14ac:dyDescent="0.3">
      <c r="A40" s="6">
        <v>38</v>
      </c>
      <c r="B40" s="13">
        <v>64659</v>
      </c>
      <c r="C40" s="12" t="s">
        <v>49</v>
      </c>
      <c r="D40" s="11">
        <v>486</v>
      </c>
      <c r="E40" s="8" t="s">
        <v>8</v>
      </c>
      <c r="F40" s="9">
        <v>826.84</v>
      </c>
      <c r="G40" s="16">
        <f t="shared" si="0"/>
        <v>401844.24</v>
      </c>
      <c r="I40" s="6">
        <v>38</v>
      </c>
      <c r="J40" s="7">
        <v>124248</v>
      </c>
      <c r="K40" s="8" t="s">
        <v>54</v>
      </c>
      <c r="L40" s="11">
        <v>560</v>
      </c>
      <c r="M40" s="8" t="s">
        <v>15</v>
      </c>
      <c r="N40" s="9">
        <v>6.43</v>
      </c>
      <c r="O40" s="16">
        <f t="shared" si="1"/>
        <v>3600.7999999999997</v>
      </c>
    </row>
    <row r="41" spans="1:15" ht="16.8" x14ac:dyDescent="0.3">
      <c r="A41" s="6">
        <v>39</v>
      </c>
      <c r="B41" s="13">
        <v>64660</v>
      </c>
      <c r="C41" s="12" t="s">
        <v>50</v>
      </c>
      <c r="D41" s="16">
        <v>5080.32</v>
      </c>
      <c r="E41" s="8" t="s">
        <v>8</v>
      </c>
      <c r="F41" s="9">
        <v>649.1</v>
      </c>
      <c r="G41" s="16">
        <f t="shared" si="0"/>
        <v>3297635.7119999998</v>
      </c>
      <c r="I41" s="6">
        <v>39</v>
      </c>
      <c r="J41" s="7">
        <v>124249</v>
      </c>
      <c r="K41" s="8" t="s">
        <v>55</v>
      </c>
      <c r="L41" s="11">
        <v>530</v>
      </c>
      <c r="M41" s="8" t="s">
        <v>15</v>
      </c>
      <c r="N41" s="9">
        <v>6.62</v>
      </c>
      <c r="O41" s="16">
        <f t="shared" si="1"/>
        <v>3508.6</v>
      </c>
    </row>
    <row r="42" spans="1:15" x14ac:dyDescent="0.3">
      <c r="A42" s="6">
        <v>40</v>
      </c>
      <c r="B42" s="7">
        <v>124245</v>
      </c>
      <c r="C42" s="8" t="s">
        <v>51</v>
      </c>
      <c r="D42" s="15">
        <v>1200</v>
      </c>
      <c r="E42" s="8" t="s">
        <v>15</v>
      </c>
      <c r="F42" s="9">
        <v>5.43</v>
      </c>
      <c r="G42" s="16">
        <f t="shared" si="0"/>
        <v>6516</v>
      </c>
      <c r="I42" s="6">
        <v>40</v>
      </c>
      <c r="J42" s="7">
        <v>124250</v>
      </c>
      <c r="K42" s="8" t="s">
        <v>71</v>
      </c>
      <c r="L42" s="11">
        <v>470</v>
      </c>
      <c r="M42" s="8" t="s">
        <v>15</v>
      </c>
      <c r="N42" s="9">
        <v>7.09</v>
      </c>
      <c r="O42" s="16">
        <f t="shared" si="1"/>
        <v>3332.2999999999997</v>
      </c>
    </row>
    <row r="43" spans="1:15" x14ac:dyDescent="0.3">
      <c r="A43" s="6">
        <v>41</v>
      </c>
      <c r="B43" s="7">
        <v>124246</v>
      </c>
      <c r="C43" s="8" t="s">
        <v>52</v>
      </c>
      <c r="D43" s="15">
        <v>64170</v>
      </c>
      <c r="E43" s="8" t="s">
        <v>15</v>
      </c>
      <c r="F43" s="9">
        <v>5.65</v>
      </c>
      <c r="G43" s="16">
        <f t="shared" si="0"/>
        <v>362560.5</v>
      </c>
      <c r="I43" s="6">
        <v>41</v>
      </c>
      <c r="J43" s="7">
        <v>124256</v>
      </c>
      <c r="K43" s="8" t="s">
        <v>57</v>
      </c>
      <c r="L43" s="11">
        <v>720</v>
      </c>
      <c r="M43" s="8" t="s">
        <v>15</v>
      </c>
      <c r="N43" s="9">
        <v>14.39</v>
      </c>
      <c r="O43" s="16">
        <f t="shared" si="1"/>
        <v>10360.800000000001</v>
      </c>
    </row>
    <row r="44" spans="1:15" x14ac:dyDescent="0.3">
      <c r="A44" s="6">
        <v>42</v>
      </c>
      <c r="B44" s="7">
        <v>124247</v>
      </c>
      <c r="C44" s="8" t="s">
        <v>53</v>
      </c>
      <c r="D44" s="15">
        <v>7200</v>
      </c>
      <c r="E44" s="8" t="s">
        <v>15</v>
      </c>
      <c r="F44" s="9">
        <v>6.18</v>
      </c>
      <c r="G44" s="16">
        <f t="shared" si="0"/>
        <v>44496</v>
      </c>
      <c r="I44" s="6">
        <v>42</v>
      </c>
      <c r="J44" s="7">
        <v>124257</v>
      </c>
      <c r="K44" s="8" t="s">
        <v>58</v>
      </c>
      <c r="L44" s="11">
        <v>660</v>
      </c>
      <c r="M44" s="8" t="s">
        <v>15</v>
      </c>
      <c r="N44" s="9">
        <v>16.22</v>
      </c>
      <c r="O44" s="16">
        <f t="shared" si="1"/>
        <v>10705.199999999999</v>
      </c>
    </row>
    <row r="45" spans="1:15" x14ac:dyDescent="0.3">
      <c r="A45" s="6">
        <v>43</v>
      </c>
      <c r="B45" s="7">
        <v>124248</v>
      </c>
      <c r="C45" s="8" t="s">
        <v>54</v>
      </c>
      <c r="D45" s="11">
        <v>560</v>
      </c>
      <c r="E45" s="8" t="s">
        <v>15</v>
      </c>
      <c r="F45" s="9">
        <v>6.43</v>
      </c>
      <c r="G45" s="16">
        <f t="shared" si="0"/>
        <v>3600.7999999999997</v>
      </c>
      <c r="I45" s="6">
        <v>43</v>
      </c>
      <c r="J45" s="7">
        <v>124258</v>
      </c>
      <c r="K45" s="8" t="s">
        <v>59</v>
      </c>
      <c r="L45" s="11">
        <v>180</v>
      </c>
      <c r="M45" s="8" t="s">
        <v>15</v>
      </c>
      <c r="N45" s="9">
        <v>20.75</v>
      </c>
      <c r="O45" s="16">
        <f t="shared" si="1"/>
        <v>3735</v>
      </c>
    </row>
    <row r="46" spans="1:15" x14ac:dyDescent="0.3">
      <c r="A46" s="6">
        <v>44</v>
      </c>
      <c r="B46" s="7">
        <v>124249</v>
      </c>
      <c r="C46" s="8" t="s">
        <v>55</v>
      </c>
      <c r="D46" s="11">
        <v>530</v>
      </c>
      <c r="E46" s="8" t="s">
        <v>15</v>
      </c>
      <c r="F46" s="9">
        <v>6.62</v>
      </c>
      <c r="G46" s="16">
        <f t="shared" si="0"/>
        <v>3508.6</v>
      </c>
      <c r="I46" s="6">
        <v>44</v>
      </c>
      <c r="J46" s="7">
        <v>133889</v>
      </c>
      <c r="K46" s="8" t="s">
        <v>60</v>
      </c>
      <c r="L46" s="11">
        <v>140</v>
      </c>
      <c r="M46" s="8" t="s">
        <v>15</v>
      </c>
      <c r="N46" s="9">
        <v>21.87</v>
      </c>
      <c r="O46" s="16">
        <f t="shared" si="1"/>
        <v>3061.8</v>
      </c>
    </row>
    <row r="47" spans="1:15" x14ac:dyDescent="0.3">
      <c r="A47" s="6">
        <v>45</v>
      </c>
      <c r="B47" s="7">
        <v>124251</v>
      </c>
      <c r="C47" s="8" t="s">
        <v>56</v>
      </c>
      <c r="D47" s="11">
        <v>450</v>
      </c>
      <c r="E47" s="8" t="s">
        <v>15</v>
      </c>
      <c r="F47" s="9">
        <v>8.6999999999999993</v>
      </c>
      <c r="G47" s="16">
        <f t="shared" si="0"/>
        <v>3914.9999999999995</v>
      </c>
      <c r="I47" s="6">
        <v>45</v>
      </c>
      <c r="J47" s="7">
        <v>228680</v>
      </c>
      <c r="K47" s="8" t="s">
        <v>61</v>
      </c>
      <c r="L47" s="15">
        <v>15000</v>
      </c>
      <c r="M47" s="8" t="s">
        <v>15</v>
      </c>
      <c r="N47" s="9">
        <v>4.76</v>
      </c>
      <c r="O47" s="16">
        <f t="shared" si="1"/>
        <v>71400</v>
      </c>
    </row>
    <row r="48" spans="1:15" x14ac:dyDescent="0.3">
      <c r="A48" s="6">
        <v>46</v>
      </c>
      <c r="B48" s="7">
        <v>124256</v>
      </c>
      <c r="C48" s="8" t="s">
        <v>57</v>
      </c>
      <c r="D48" s="15">
        <v>1440</v>
      </c>
      <c r="E48" s="8" t="s">
        <v>15</v>
      </c>
      <c r="F48" s="9">
        <v>14.39</v>
      </c>
      <c r="G48" s="16">
        <f t="shared" si="0"/>
        <v>20721.600000000002</v>
      </c>
      <c r="I48" s="6">
        <v>46</v>
      </c>
      <c r="J48" s="7">
        <v>228675</v>
      </c>
      <c r="K48" s="8" t="s">
        <v>62</v>
      </c>
      <c r="L48" s="11">
        <v>500</v>
      </c>
      <c r="M48" s="8" t="s">
        <v>15</v>
      </c>
      <c r="N48" s="9">
        <v>8.99</v>
      </c>
      <c r="O48" s="16">
        <f t="shared" si="1"/>
        <v>4495</v>
      </c>
    </row>
    <row r="49" spans="1:15" x14ac:dyDescent="0.3">
      <c r="A49" s="6">
        <v>47</v>
      </c>
      <c r="B49" s="7">
        <v>124257</v>
      </c>
      <c r="C49" s="8" t="s">
        <v>58</v>
      </c>
      <c r="D49" s="15">
        <v>1320</v>
      </c>
      <c r="E49" s="8" t="s">
        <v>15</v>
      </c>
      <c r="F49" s="9">
        <v>16.22</v>
      </c>
      <c r="G49" s="16">
        <f t="shared" si="0"/>
        <v>21410.399999999998</v>
      </c>
      <c r="I49" s="6">
        <v>47</v>
      </c>
      <c r="J49" s="7">
        <v>335072</v>
      </c>
      <c r="K49" s="8" t="s">
        <v>63</v>
      </c>
      <c r="L49" s="15">
        <v>2100</v>
      </c>
      <c r="M49" s="8" t="s">
        <v>15</v>
      </c>
      <c r="N49" s="9">
        <v>13.69</v>
      </c>
      <c r="O49" s="16">
        <f t="shared" si="1"/>
        <v>28749</v>
      </c>
    </row>
    <row r="50" spans="1:15" x14ac:dyDescent="0.3">
      <c r="A50" s="6">
        <v>48</v>
      </c>
      <c r="B50" s="7">
        <v>124258</v>
      </c>
      <c r="C50" s="8" t="s">
        <v>59</v>
      </c>
      <c r="D50" s="11">
        <v>180</v>
      </c>
      <c r="E50" s="8" t="s">
        <v>15</v>
      </c>
      <c r="F50" s="9">
        <v>20.75</v>
      </c>
      <c r="G50" s="16">
        <f t="shared" si="0"/>
        <v>3735</v>
      </c>
      <c r="I50" s="6">
        <v>48</v>
      </c>
      <c r="J50" s="13">
        <v>33422</v>
      </c>
      <c r="K50" s="8" t="s">
        <v>64</v>
      </c>
      <c r="L50" s="11">
        <v>500</v>
      </c>
      <c r="M50" s="8" t="s">
        <v>15</v>
      </c>
      <c r="N50" s="9">
        <v>21.96</v>
      </c>
      <c r="O50" s="16">
        <f t="shared" si="1"/>
        <v>10980</v>
      </c>
    </row>
    <row r="51" spans="1:15" x14ac:dyDescent="0.3">
      <c r="A51" s="6">
        <v>49</v>
      </c>
      <c r="B51" s="7">
        <v>133889</v>
      </c>
      <c r="C51" s="8" t="s">
        <v>60</v>
      </c>
      <c r="D51" s="11">
        <v>280</v>
      </c>
      <c r="E51" s="8" t="s">
        <v>15</v>
      </c>
      <c r="F51" s="9">
        <v>21.87</v>
      </c>
      <c r="G51" s="16">
        <f t="shared" si="0"/>
        <v>6123.6</v>
      </c>
      <c r="O51" s="37">
        <f>SUM(O3:O50)</f>
        <v>11895200.071345</v>
      </c>
    </row>
    <row r="52" spans="1:15" x14ac:dyDescent="0.3">
      <c r="A52" s="6">
        <v>50</v>
      </c>
      <c r="B52" s="7">
        <v>228680</v>
      </c>
      <c r="C52" s="8" t="s">
        <v>61</v>
      </c>
      <c r="D52" s="15">
        <v>58500</v>
      </c>
      <c r="E52" s="8" t="s">
        <v>15</v>
      </c>
      <c r="F52" s="9">
        <v>4.76</v>
      </c>
      <c r="G52" s="16">
        <f t="shared" si="0"/>
        <v>278460</v>
      </c>
    </row>
    <row r="53" spans="1:15" x14ac:dyDescent="0.3">
      <c r="A53" s="6">
        <v>51</v>
      </c>
      <c r="B53" s="7">
        <v>228675</v>
      </c>
      <c r="C53" s="8" t="s">
        <v>62</v>
      </c>
      <c r="D53" s="15">
        <v>1000</v>
      </c>
      <c r="E53" s="8" t="s">
        <v>15</v>
      </c>
      <c r="F53" s="9">
        <v>8.99</v>
      </c>
      <c r="G53" s="16">
        <f t="shared" si="0"/>
        <v>8990</v>
      </c>
    </row>
    <row r="54" spans="1:15" x14ac:dyDescent="0.3">
      <c r="A54" s="6">
        <v>52</v>
      </c>
      <c r="B54" s="7">
        <v>335072</v>
      </c>
      <c r="C54" s="8" t="s">
        <v>63</v>
      </c>
      <c r="D54" s="15">
        <v>15400</v>
      </c>
      <c r="E54" s="8" t="s">
        <v>15</v>
      </c>
      <c r="F54" s="9">
        <v>13.69</v>
      </c>
      <c r="G54" s="16">
        <f t="shared" si="0"/>
        <v>210826</v>
      </c>
    </row>
    <row r="55" spans="1:15" x14ac:dyDescent="0.3">
      <c r="A55" s="6">
        <v>53</v>
      </c>
      <c r="B55" s="13">
        <v>33422</v>
      </c>
      <c r="C55" s="8" t="s">
        <v>64</v>
      </c>
      <c r="D55" s="11">
        <v>500</v>
      </c>
      <c r="E55" s="8" t="s">
        <v>15</v>
      </c>
      <c r="F55" s="9">
        <v>21.96</v>
      </c>
      <c r="G55" s="16">
        <f t="shared" si="0"/>
        <v>10980</v>
      </c>
    </row>
    <row r="56" spans="1:15" x14ac:dyDescent="0.3">
      <c r="A56" s="6">
        <v>54</v>
      </c>
      <c r="B56" s="7">
        <v>415521</v>
      </c>
      <c r="C56" s="8" t="s">
        <v>65</v>
      </c>
      <c r="D56" s="11">
        <v>200</v>
      </c>
      <c r="E56" s="8" t="s">
        <v>15</v>
      </c>
      <c r="F56" s="9">
        <v>27.75</v>
      </c>
      <c r="G56" s="16">
        <f t="shared" si="0"/>
        <v>5550</v>
      </c>
    </row>
    <row r="57" spans="1:15" x14ac:dyDescent="0.3">
      <c r="G57" s="37">
        <f>SUM(G3:G56)</f>
        <v>42412157.606656991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D766-3925-47D5-AB3D-0D874401C23E}">
  <dimension ref="A2:G33"/>
  <sheetViews>
    <sheetView topLeftCell="A16" workbookViewId="0">
      <selection activeCell="J26" sqref="I25:J26"/>
    </sheetView>
  </sheetViews>
  <sheetFormatPr defaultRowHeight="14.4" x14ac:dyDescent="0.3"/>
  <cols>
    <col min="3" max="3" width="32.33203125" customWidth="1"/>
    <col min="7" max="7" width="12.33203125" bestFit="1" customWidth="1"/>
  </cols>
  <sheetData>
    <row r="2" spans="1:7" x14ac:dyDescent="0.3">
      <c r="A2" s="22" t="s">
        <v>0</v>
      </c>
      <c r="B2" s="17" t="s">
        <v>1</v>
      </c>
      <c r="C2" s="23" t="s">
        <v>2</v>
      </c>
      <c r="D2" s="24" t="s">
        <v>3</v>
      </c>
      <c r="E2" s="17" t="s">
        <v>4</v>
      </c>
      <c r="F2" s="20" t="s">
        <v>5</v>
      </c>
      <c r="G2" s="20" t="s">
        <v>6</v>
      </c>
    </row>
    <row r="3" spans="1:7" ht="19.2" x14ac:dyDescent="0.3">
      <c r="A3" s="25">
        <v>1</v>
      </c>
      <c r="B3" s="26">
        <v>500464</v>
      </c>
      <c r="C3" s="27" t="s">
        <v>19</v>
      </c>
      <c r="D3" s="35">
        <v>7602</v>
      </c>
      <c r="E3" s="27" t="s">
        <v>8</v>
      </c>
      <c r="F3" s="36">
        <v>1075.57</v>
      </c>
      <c r="G3" s="36">
        <f>F3*D3</f>
        <v>8176483.1399999997</v>
      </c>
    </row>
    <row r="4" spans="1:7" ht="19.2" x14ac:dyDescent="0.3">
      <c r="A4" s="25">
        <v>2</v>
      </c>
      <c r="B4" s="26">
        <v>644712</v>
      </c>
      <c r="C4" s="27" t="s">
        <v>11</v>
      </c>
      <c r="D4" s="36">
        <v>7065.5625</v>
      </c>
      <c r="E4" s="27" t="s">
        <v>8</v>
      </c>
      <c r="F4" s="28">
        <v>818.35</v>
      </c>
      <c r="G4" s="36">
        <f t="shared" ref="G4:G32" si="0">F4*D4</f>
        <v>5782103.0718750004</v>
      </c>
    </row>
    <row r="5" spans="1:7" ht="28.8" x14ac:dyDescent="0.3">
      <c r="A5" s="25">
        <v>3</v>
      </c>
      <c r="B5" s="29">
        <v>64660</v>
      </c>
      <c r="C5" s="30" t="s">
        <v>50</v>
      </c>
      <c r="D5" s="36">
        <v>2306.88</v>
      </c>
      <c r="E5" s="27" t="s">
        <v>8</v>
      </c>
      <c r="F5" s="28">
        <v>649.1</v>
      </c>
      <c r="G5" s="36">
        <f t="shared" si="0"/>
        <v>1497395.8080000002</v>
      </c>
    </row>
    <row r="6" spans="1:7" ht="28.8" x14ac:dyDescent="0.3">
      <c r="A6" s="25">
        <v>4</v>
      </c>
      <c r="B6" s="26">
        <v>645014</v>
      </c>
      <c r="C6" s="30" t="s">
        <v>72</v>
      </c>
      <c r="D6" s="28">
        <v>852.48</v>
      </c>
      <c r="E6" s="27" t="s">
        <v>8</v>
      </c>
      <c r="F6" s="36">
        <v>1682.99</v>
      </c>
      <c r="G6" s="36">
        <f t="shared" si="0"/>
        <v>1434715.3152000001</v>
      </c>
    </row>
    <row r="7" spans="1:7" x14ac:dyDescent="0.3">
      <c r="A7" s="25">
        <v>5</v>
      </c>
      <c r="B7" s="26">
        <v>524890</v>
      </c>
      <c r="C7" s="27" t="s">
        <v>9</v>
      </c>
      <c r="D7" s="31">
        <v>428.71679999999998</v>
      </c>
      <c r="E7" s="27" t="s">
        <v>10</v>
      </c>
      <c r="F7" s="36">
        <v>8783.34</v>
      </c>
      <c r="G7" s="36">
        <f t="shared" si="0"/>
        <v>3765565.418112</v>
      </c>
    </row>
    <row r="8" spans="1:7" x14ac:dyDescent="0.3">
      <c r="A8" s="25">
        <v>6</v>
      </c>
      <c r="B8" s="26">
        <v>528103</v>
      </c>
      <c r="C8" s="27" t="s">
        <v>7</v>
      </c>
      <c r="D8" s="35">
        <v>7236</v>
      </c>
      <c r="E8" s="27" t="s">
        <v>8</v>
      </c>
      <c r="F8" s="28">
        <v>243.79</v>
      </c>
      <c r="G8" s="36">
        <f t="shared" si="0"/>
        <v>1764064.44</v>
      </c>
    </row>
    <row r="9" spans="1:7" ht="19.2" x14ac:dyDescent="0.3">
      <c r="A9" s="25">
        <v>7</v>
      </c>
      <c r="B9" s="26">
        <v>338080</v>
      </c>
      <c r="C9" s="27" t="s">
        <v>73</v>
      </c>
      <c r="D9" s="32">
        <v>300</v>
      </c>
      <c r="E9" s="27" t="s">
        <v>8</v>
      </c>
      <c r="F9" s="28">
        <v>28.02</v>
      </c>
      <c r="G9" s="36">
        <f t="shared" si="0"/>
        <v>8406</v>
      </c>
    </row>
    <row r="10" spans="1:7" ht="28.8" x14ac:dyDescent="0.3">
      <c r="A10" s="25">
        <v>8</v>
      </c>
      <c r="B10" s="26">
        <v>494775</v>
      </c>
      <c r="C10" s="30" t="s">
        <v>74</v>
      </c>
      <c r="D10" s="33">
        <v>2.5920000000000001</v>
      </c>
      <c r="E10" s="27" t="s">
        <v>10</v>
      </c>
      <c r="F10" s="36">
        <v>12802.23</v>
      </c>
      <c r="G10" s="36">
        <f t="shared" si="0"/>
        <v>33183.380160000001</v>
      </c>
    </row>
    <row r="11" spans="1:7" ht="19.2" x14ac:dyDescent="0.3">
      <c r="A11" s="25">
        <v>9</v>
      </c>
      <c r="B11" s="26">
        <v>528374</v>
      </c>
      <c r="C11" s="27" t="s">
        <v>75</v>
      </c>
      <c r="D11" s="34">
        <v>10.199999999999999</v>
      </c>
      <c r="E11" s="27" t="s">
        <v>76</v>
      </c>
      <c r="F11" s="28">
        <v>509.23</v>
      </c>
      <c r="G11" s="36">
        <f t="shared" si="0"/>
        <v>5194.1459999999997</v>
      </c>
    </row>
    <row r="12" spans="1:7" ht="19.2" x14ac:dyDescent="0.3">
      <c r="A12" s="25">
        <v>10</v>
      </c>
      <c r="B12" s="26">
        <v>133880</v>
      </c>
      <c r="C12" s="27" t="s">
        <v>24</v>
      </c>
      <c r="D12" s="32">
        <v>600</v>
      </c>
      <c r="E12" s="27" t="s">
        <v>23</v>
      </c>
      <c r="F12" s="28">
        <v>116.74</v>
      </c>
      <c r="G12" s="36">
        <f t="shared" si="0"/>
        <v>70044</v>
      </c>
    </row>
    <row r="13" spans="1:7" ht="19.2" x14ac:dyDescent="0.3">
      <c r="A13" s="25">
        <v>11</v>
      </c>
      <c r="B13" s="26">
        <v>336074</v>
      </c>
      <c r="C13" s="27" t="s">
        <v>25</v>
      </c>
      <c r="D13" s="35">
        <v>5000</v>
      </c>
      <c r="E13" s="27" t="s">
        <v>15</v>
      </c>
      <c r="F13" s="28">
        <v>5.38</v>
      </c>
      <c r="G13" s="36">
        <f t="shared" si="0"/>
        <v>26900</v>
      </c>
    </row>
    <row r="14" spans="1:7" ht="19.2" x14ac:dyDescent="0.3">
      <c r="A14" s="25">
        <v>12</v>
      </c>
      <c r="B14" s="26">
        <v>133879</v>
      </c>
      <c r="C14" s="27" t="s">
        <v>22</v>
      </c>
      <c r="D14" s="32">
        <v>600</v>
      </c>
      <c r="E14" s="27" t="s">
        <v>23</v>
      </c>
      <c r="F14" s="28">
        <v>146.44</v>
      </c>
      <c r="G14" s="36">
        <f t="shared" si="0"/>
        <v>87864</v>
      </c>
    </row>
    <row r="15" spans="1:7" ht="19.2" x14ac:dyDescent="0.3">
      <c r="A15" s="25">
        <v>13</v>
      </c>
      <c r="B15" s="26">
        <v>450121</v>
      </c>
      <c r="C15" s="27" t="s">
        <v>77</v>
      </c>
      <c r="D15" s="32">
        <v>81</v>
      </c>
      <c r="E15" s="27" t="s">
        <v>76</v>
      </c>
      <c r="F15" s="28">
        <v>260.04000000000002</v>
      </c>
      <c r="G15" s="36">
        <f t="shared" si="0"/>
        <v>21063.24</v>
      </c>
    </row>
    <row r="16" spans="1:7" ht="28.8" x14ac:dyDescent="0.3">
      <c r="A16" s="25">
        <v>14</v>
      </c>
      <c r="B16" s="26">
        <v>124618</v>
      </c>
      <c r="C16" s="30" t="s">
        <v>78</v>
      </c>
      <c r="D16" s="32">
        <v>120</v>
      </c>
      <c r="E16" s="27" t="s">
        <v>23</v>
      </c>
      <c r="F16" s="28">
        <v>277.36</v>
      </c>
      <c r="G16" s="36">
        <f t="shared" si="0"/>
        <v>33283.200000000004</v>
      </c>
    </row>
    <row r="17" spans="1:7" ht="28.8" x14ac:dyDescent="0.3">
      <c r="A17" s="25">
        <v>15</v>
      </c>
      <c r="B17" s="29">
        <v>12202</v>
      </c>
      <c r="C17" s="30" t="s">
        <v>68</v>
      </c>
      <c r="D17" s="33">
        <v>3.024</v>
      </c>
      <c r="E17" s="27" t="s">
        <v>10</v>
      </c>
      <c r="F17" s="36">
        <v>3310</v>
      </c>
      <c r="G17" s="36">
        <f t="shared" si="0"/>
        <v>10009.44</v>
      </c>
    </row>
    <row r="18" spans="1:7" ht="19.2" x14ac:dyDescent="0.3">
      <c r="A18" s="25">
        <v>16</v>
      </c>
      <c r="B18" s="26">
        <v>335072</v>
      </c>
      <c r="C18" s="27" t="s">
        <v>63</v>
      </c>
      <c r="D18" s="32">
        <v>700</v>
      </c>
      <c r="E18" s="27" t="s">
        <v>15</v>
      </c>
      <c r="F18" s="28">
        <v>13.69</v>
      </c>
      <c r="G18" s="36">
        <f t="shared" si="0"/>
        <v>9583</v>
      </c>
    </row>
    <row r="19" spans="1:7" ht="19.2" x14ac:dyDescent="0.3">
      <c r="A19" s="25">
        <v>17</v>
      </c>
      <c r="B19" s="29">
        <v>40415</v>
      </c>
      <c r="C19" s="27" t="s">
        <v>33</v>
      </c>
      <c r="D19" s="32">
        <v>36</v>
      </c>
      <c r="E19" s="27" t="s">
        <v>15</v>
      </c>
      <c r="F19" s="28">
        <v>620.52</v>
      </c>
      <c r="G19" s="36">
        <f t="shared" si="0"/>
        <v>22338.720000000001</v>
      </c>
    </row>
    <row r="20" spans="1:7" ht="19.2" x14ac:dyDescent="0.3">
      <c r="A20" s="25">
        <v>18</v>
      </c>
      <c r="B20" s="29">
        <v>30214</v>
      </c>
      <c r="C20" s="27" t="s">
        <v>38</v>
      </c>
      <c r="D20" s="35">
        <v>1500</v>
      </c>
      <c r="E20" s="27" t="s">
        <v>15</v>
      </c>
      <c r="F20" s="28">
        <v>4.58</v>
      </c>
      <c r="G20" s="36">
        <f t="shared" si="0"/>
        <v>6870</v>
      </c>
    </row>
    <row r="21" spans="1:7" x14ac:dyDescent="0.3">
      <c r="A21" s="25">
        <v>19</v>
      </c>
      <c r="B21" s="26">
        <v>124613</v>
      </c>
      <c r="C21" s="27" t="s">
        <v>26</v>
      </c>
      <c r="D21" s="35">
        <v>2500</v>
      </c>
      <c r="E21" s="27" t="s">
        <v>15</v>
      </c>
      <c r="F21" s="28">
        <v>2.58</v>
      </c>
      <c r="G21" s="36">
        <f t="shared" si="0"/>
        <v>6450</v>
      </c>
    </row>
    <row r="22" spans="1:7" ht="28.8" x14ac:dyDescent="0.3">
      <c r="A22" s="25">
        <v>20</v>
      </c>
      <c r="B22" s="26">
        <v>149270</v>
      </c>
      <c r="C22" s="30" t="s">
        <v>79</v>
      </c>
      <c r="D22" s="32">
        <v>800</v>
      </c>
      <c r="E22" s="27" t="s">
        <v>15</v>
      </c>
      <c r="F22" s="28">
        <v>5.9</v>
      </c>
      <c r="G22" s="36">
        <f t="shared" si="0"/>
        <v>4720</v>
      </c>
    </row>
    <row r="23" spans="1:7" ht="19.2" x14ac:dyDescent="0.3">
      <c r="A23" s="25">
        <v>21</v>
      </c>
      <c r="B23" s="26">
        <v>342509</v>
      </c>
      <c r="C23" s="27" t="s">
        <v>80</v>
      </c>
      <c r="D23" s="32">
        <v>100</v>
      </c>
      <c r="E23" s="27" t="s">
        <v>8</v>
      </c>
      <c r="F23" s="28">
        <v>97.52</v>
      </c>
      <c r="G23" s="36">
        <f t="shared" si="0"/>
        <v>9752</v>
      </c>
    </row>
    <row r="24" spans="1:7" x14ac:dyDescent="0.3">
      <c r="A24" s="25">
        <v>22</v>
      </c>
      <c r="B24" s="26">
        <v>691611</v>
      </c>
      <c r="C24" s="27" t="s">
        <v>81</v>
      </c>
      <c r="D24" s="32">
        <v>80</v>
      </c>
      <c r="E24" s="27" t="s">
        <v>8</v>
      </c>
      <c r="F24" s="28">
        <v>304.77</v>
      </c>
      <c r="G24" s="36">
        <f t="shared" si="0"/>
        <v>24381.599999999999</v>
      </c>
    </row>
    <row r="25" spans="1:7" ht="19.2" x14ac:dyDescent="0.3">
      <c r="A25" s="25">
        <v>23</v>
      </c>
      <c r="B25" s="26">
        <v>422528</v>
      </c>
      <c r="C25" s="27" t="s">
        <v>13</v>
      </c>
      <c r="D25" s="32">
        <v>20</v>
      </c>
      <c r="E25" s="27" t="s">
        <v>8</v>
      </c>
      <c r="F25" s="36">
        <v>1064.5899999999999</v>
      </c>
      <c r="G25" s="36">
        <f t="shared" si="0"/>
        <v>21291.8</v>
      </c>
    </row>
    <row r="26" spans="1:7" ht="19.2" x14ac:dyDescent="0.3">
      <c r="A26" s="25">
        <v>24</v>
      </c>
      <c r="B26" s="29">
        <v>89020</v>
      </c>
      <c r="C26" s="27" t="s">
        <v>82</v>
      </c>
      <c r="D26" s="32">
        <v>25</v>
      </c>
      <c r="E26" s="27" t="s">
        <v>42</v>
      </c>
      <c r="F26" s="36">
        <v>3960.86</v>
      </c>
      <c r="G26" s="36">
        <f t="shared" si="0"/>
        <v>99021.5</v>
      </c>
    </row>
    <row r="27" spans="1:7" ht="19.2" x14ac:dyDescent="0.3">
      <c r="A27" s="25">
        <v>25</v>
      </c>
      <c r="B27" s="26">
        <v>465572</v>
      </c>
      <c r="C27" s="27" t="s">
        <v>37</v>
      </c>
      <c r="D27" s="32">
        <v>943</v>
      </c>
      <c r="E27" s="27" t="s">
        <v>15</v>
      </c>
      <c r="F27" s="28">
        <v>845.26</v>
      </c>
      <c r="G27" s="36">
        <f t="shared" si="0"/>
        <v>797080.17999999993</v>
      </c>
    </row>
    <row r="28" spans="1:7" x14ac:dyDescent="0.3">
      <c r="A28" s="25">
        <v>26</v>
      </c>
      <c r="B28" s="26">
        <v>128001</v>
      </c>
      <c r="C28" s="27" t="s">
        <v>17</v>
      </c>
      <c r="D28" s="32">
        <v>36</v>
      </c>
      <c r="E28" s="27" t="s">
        <v>15</v>
      </c>
      <c r="F28" s="28">
        <v>397.22</v>
      </c>
      <c r="G28" s="36">
        <f t="shared" si="0"/>
        <v>14299.920000000002</v>
      </c>
    </row>
    <row r="29" spans="1:7" ht="19.2" x14ac:dyDescent="0.3">
      <c r="A29" s="25">
        <v>27</v>
      </c>
      <c r="B29" s="26">
        <v>228680</v>
      </c>
      <c r="C29" s="27" t="s">
        <v>61</v>
      </c>
      <c r="D29" s="32">
        <v>500</v>
      </c>
      <c r="E29" s="27" t="s">
        <v>15</v>
      </c>
      <c r="F29" s="28">
        <v>4.76</v>
      </c>
      <c r="G29" s="36">
        <f t="shared" si="0"/>
        <v>2380</v>
      </c>
    </row>
    <row r="30" spans="1:7" ht="28.8" x14ac:dyDescent="0.3">
      <c r="A30" s="25">
        <v>28</v>
      </c>
      <c r="B30" s="26">
        <v>149244</v>
      </c>
      <c r="C30" s="30" t="s">
        <v>66</v>
      </c>
      <c r="D30" s="32">
        <v>36</v>
      </c>
      <c r="E30" s="27" t="s">
        <v>15</v>
      </c>
      <c r="F30" s="36">
        <v>9086.5499999999993</v>
      </c>
      <c r="G30" s="36">
        <f t="shared" si="0"/>
        <v>327115.8</v>
      </c>
    </row>
    <row r="31" spans="1:7" ht="19.2" x14ac:dyDescent="0.3">
      <c r="A31" s="25">
        <v>29</v>
      </c>
      <c r="B31" s="26">
        <v>360957</v>
      </c>
      <c r="C31" s="27" t="s">
        <v>20</v>
      </c>
      <c r="D31" s="32">
        <v>12</v>
      </c>
      <c r="E31" s="27" t="s">
        <v>15</v>
      </c>
      <c r="F31" s="36">
        <v>4096.57</v>
      </c>
      <c r="G31" s="36">
        <f t="shared" si="0"/>
        <v>49158.84</v>
      </c>
    </row>
    <row r="32" spans="1:7" ht="19.2" x14ac:dyDescent="0.3">
      <c r="A32" s="25">
        <v>30</v>
      </c>
      <c r="B32" s="26">
        <v>530464</v>
      </c>
      <c r="C32" s="27" t="s">
        <v>12</v>
      </c>
      <c r="D32" s="32">
        <v>510</v>
      </c>
      <c r="E32" s="27" t="s">
        <v>8</v>
      </c>
      <c r="F32" s="36">
        <v>1091.77</v>
      </c>
      <c r="G32" s="36">
        <f t="shared" si="0"/>
        <v>556802.69999999995</v>
      </c>
    </row>
    <row r="33" spans="7:7" x14ac:dyDescent="0.3">
      <c r="G33" s="37">
        <f>SUM(G3:G32)</f>
        <v>24667520.659347001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5EF7-850C-498F-8244-D0EF888341B2}">
  <dimension ref="A1:T38"/>
  <sheetViews>
    <sheetView tabSelected="1" topLeftCell="C1" workbookViewId="0">
      <selection activeCell="P12" sqref="P12"/>
    </sheetView>
  </sheetViews>
  <sheetFormatPr defaultRowHeight="14.4" x14ac:dyDescent="0.3"/>
  <cols>
    <col min="1" max="1" width="2.33203125" style="38" customWidth="1"/>
    <col min="2" max="2" width="23.77734375" style="39" customWidth="1"/>
    <col min="3" max="3" width="9.109375" style="39" customWidth="1"/>
    <col min="4" max="4" width="67.5546875" style="84" customWidth="1"/>
    <col min="5" max="5" width="9.44140625" style="39" customWidth="1"/>
    <col min="6" max="6" width="6.44140625" style="39" customWidth="1"/>
    <col min="7" max="7" width="10.6640625" style="39" customWidth="1"/>
    <col min="8" max="8" width="15.44140625" style="39" customWidth="1"/>
    <col min="9" max="10" width="11.33203125" style="86" hidden="1" customWidth="1"/>
    <col min="11" max="11" width="36.33203125" style="39" hidden="1" customWidth="1"/>
    <col min="12" max="12" width="9.6640625" style="86" hidden="1" customWidth="1"/>
    <col min="13" max="13" width="11.6640625" style="86" hidden="1" customWidth="1"/>
    <col min="14" max="14" width="35.88671875" style="39" hidden="1" customWidth="1"/>
    <col min="15" max="15" width="9.6640625" style="86" bestFit="1" customWidth="1"/>
    <col min="16" max="16" width="13.21875" style="86" bestFit="1" customWidth="1"/>
    <col min="17" max="17" width="36.5546875" style="38" customWidth="1"/>
    <col min="18" max="19" width="8.88671875" style="38"/>
  </cols>
  <sheetData>
    <row r="1" spans="2:17" ht="23.4" x14ac:dyDescent="0.3">
      <c r="D1" s="40" t="s">
        <v>83</v>
      </c>
      <c r="O1" s="89" t="s">
        <v>119</v>
      </c>
      <c r="P1" s="89"/>
      <c r="Q1" s="89"/>
    </row>
    <row r="2" spans="2:17" ht="24.9" customHeight="1" x14ac:dyDescent="0.3">
      <c r="I2" s="41" t="s">
        <v>84</v>
      </c>
      <c r="J2" s="41"/>
      <c r="K2" s="41"/>
      <c r="L2" s="42" t="s">
        <v>85</v>
      </c>
      <c r="M2" s="42"/>
      <c r="N2" s="42"/>
      <c r="O2" s="43" t="s">
        <v>86</v>
      </c>
      <c r="P2" s="43"/>
      <c r="Q2" s="43"/>
    </row>
    <row r="3" spans="2:17" ht="24.9" customHeight="1" x14ac:dyDescent="0.3">
      <c r="B3" s="44" t="s">
        <v>0</v>
      </c>
      <c r="C3" s="44" t="s">
        <v>1</v>
      </c>
      <c r="D3" s="45" t="s">
        <v>2</v>
      </c>
      <c r="E3" s="45" t="s">
        <v>3</v>
      </c>
      <c r="F3" s="44" t="s">
        <v>4</v>
      </c>
      <c r="G3" s="45" t="s">
        <v>5</v>
      </c>
      <c r="H3" s="45" t="s">
        <v>6</v>
      </c>
      <c r="I3" s="46" t="s">
        <v>5</v>
      </c>
      <c r="J3" s="46"/>
      <c r="K3" s="47" t="s">
        <v>2</v>
      </c>
      <c r="L3" s="48" t="s">
        <v>5</v>
      </c>
      <c r="M3" s="48"/>
      <c r="N3" s="49" t="s">
        <v>2</v>
      </c>
      <c r="O3" s="50" t="s">
        <v>5</v>
      </c>
      <c r="P3" s="50"/>
      <c r="Q3" s="51" t="s">
        <v>2</v>
      </c>
    </row>
    <row r="4" spans="2:17" ht="24.9" customHeight="1" x14ac:dyDescent="0.3">
      <c r="B4" s="52">
        <v>1</v>
      </c>
      <c r="C4" s="52">
        <v>352606</v>
      </c>
      <c r="D4" s="53" t="s">
        <v>87</v>
      </c>
      <c r="E4" s="54">
        <v>5888</v>
      </c>
      <c r="F4" s="55" t="s">
        <v>76</v>
      </c>
      <c r="G4" s="54">
        <v>226.21</v>
      </c>
      <c r="H4" s="54">
        <f>G4*E4</f>
        <v>1331924.48</v>
      </c>
      <c r="I4" s="56">
        <v>133.21</v>
      </c>
      <c r="J4" s="56">
        <f>I4*E4</f>
        <v>784340.4800000001</v>
      </c>
      <c r="K4" s="57" t="s">
        <v>88</v>
      </c>
      <c r="L4" s="58">
        <v>133.21</v>
      </c>
      <c r="M4" s="58">
        <f>L4*E4</f>
        <v>784340.4800000001</v>
      </c>
      <c r="N4" s="59" t="s">
        <v>88</v>
      </c>
      <c r="O4" s="60">
        <v>133.21</v>
      </c>
      <c r="P4" s="60">
        <f>O4*E4</f>
        <v>784340.4800000001</v>
      </c>
      <c r="Q4" s="61" t="s">
        <v>88</v>
      </c>
    </row>
    <row r="5" spans="2:17" ht="24.9" customHeight="1" x14ac:dyDescent="0.3">
      <c r="B5" s="52">
        <v>2</v>
      </c>
      <c r="C5" s="52">
        <v>691611</v>
      </c>
      <c r="D5" s="53" t="s">
        <v>81</v>
      </c>
      <c r="E5" s="54">
        <v>23600</v>
      </c>
      <c r="F5" s="55" t="s">
        <v>8</v>
      </c>
      <c r="G5" s="54">
        <v>305.64</v>
      </c>
      <c r="H5" s="54">
        <f t="shared" ref="H5:H22" si="0">G5*E5</f>
        <v>7213104</v>
      </c>
      <c r="I5" s="56">
        <v>312.60000000000002</v>
      </c>
      <c r="J5" s="56">
        <f t="shared" ref="J5:J22" si="1">I5*E5</f>
        <v>7377360.0000000009</v>
      </c>
      <c r="K5" s="57" t="s">
        <v>89</v>
      </c>
      <c r="L5" s="58">
        <v>312.60000000000002</v>
      </c>
      <c r="M5" s="58">
        <f t="shared" ref="M5:M22" si="2">L5*E5</f>
        <v>7377360.0000000009</v>
      </c>
      <c r="N5" s="59" t="s">
        <v>89</v>
      </c>
      <c r="O5" s="60">
        <v>312.60000000000002</v>
      </c>
      <c r="P5" s="60">
        <f t="shared" ref="P5:P22" si="3">O5*E5</f>
        <v>7377360.0000000009</v>
      </c>
      <c r="Q5" s="61" t="s">
        <v>89</v>
      </c>
    </row>
    <row r="6" spans="2:17" ht="24.9" customHeight="1" x14ac:dyDescent="0.3">
      <c r="B6" s="52">
        <v>3</v>
      </c>
      <c r="C6" s="62">
        <v>350</v>
      </c>
      <c r="D6" s="53" t="s">
        <v>90</v>
      </c>
      <c r="E6" s="54">
        <v>81050</v>
      </c>
      <c r="F6" s="55" t="s">
        <v>76</v>
      </c>
      <c r="G6" s="54">
        <v>72.099999999999994</v>
      </c>
      <c r="H6" s="54">
        <f t="shared" si="0"/>
        <v>5843705</v>
      </c>
      <c r="I6" s="56">
        <v>82</v>
      </c>
      <c r="J6" s="56">
        <f t="shared" si="1"/>
        <v>6646100</v>
      </c>
      <c r="K6" s="57" t="s">
        <v>91</v>
      </c>
      <c r="L6" s="58">
        <v>147.72999999999999</v>
      </c>
      <c r="M6" s="58">
        <f t="shared" si="2"/>
        <v>11973516.5</v>
      </c>
      <c r="N6" s="59" t="s">
        <v>92</v>
      </c>
      <c r="O6" s="60">
        <v>147.72999999999999</v>
      </c>
      <c r="P6" s="60">
        <f t="shared" si="3"/>
        <v>11973516.5</v>
      </c>
      <c r="Q6" s="61" t="s">
        <v>92</v>
      </c>
    </row>
    <row r="7" spans="2:17" ht="24.9" customHeight="1" x14ac:dyDescent="0.3">
      <c r="B7" s="52">
        <v>4</v>
      </c>
      <c r="C7" s="52">
        <v>524895</v>
      </c>
      <c r="D7" s="63" t="s">
        <v>93</v>
      </c>
      <c r="E7" s="54">
        <v>2233.9151999999999</v>
      </c>
      <c r="F7" s="55" t="s">
        <v>10</v>
      </c>
      <c r="G7" s="54">
        <v>8783.34</v>
      </c>
      <c r="H7" s="54">
        <f t="shared" si="0"/>
        <v>19621236.732767999</v>
      </c>
      <c r="I7" s="64">
        <v>6800</v>
      </c>
      <c r="J7" s="56">
        <f t="shared" si="1"/>
        <v>15190623.359999999</v>
      </c>
      <c r="K7" s="57" t="s">
        <v>94</v>
      </c>
      <c r="L7" s="65">
        <v>6800</v>
      </c>
      <c r="M7" s="58">
        <f t="shared" si="2"/>
        <v>15190623.359999999</v>
      </c>
      <c r="N7" s="59" t="s">
        <v>94</v>
      </c>
      <c r="O7" s="66"/>
      <c r="P7" s="67"/>
      <c r="Q7" s="61"/>
    </row>
    <row r="8" spans="2:17" ht="24.9" customHeight="1" x14ac:dyDescent="0.3">
      <c r="B8" s="68">
        <v>5</v>
      </c>
      <c r="C8" s="68">
        <v>494776</v>
      </c>
      <c r="D8" s="63" t="s">
        <v>95</v>
      </c>
      <c r="E8" s="54">
        <v>1015.4880000000001</v>
      </c>
      <c r="F8" s="69" t="s">
        <v>10</v>
      </c>
      <c r="G8" s="54">
        <v>12802.23</v>
      </c>
      <c r="H8" s="54">
        <f t="shared" si="0"/>
        <v>13000510.938240001</v>
      </c>
      <c r="I8" s="64">
        <v>10600</v>
      </c>
      <c r="J8" s="56">
        <f t="shared" si="1"/>
        <v>10764172.800000001</v>
      </c>
      <c r="K8" s="57" t="s">
        <v>96</v>
      </c>
      <c r="L8" s="65">
        <v>10600</v>
      </c>
      <c r="M8" s="58">
        <f t="shared" si="2"/>
        <v>10764172.800000001</v>
      </c>
      <c r="N8" s="59" t="s">
        <v>96</v>
      </c>
      <c r="O8" s="70">
        <v>8906.93</v>
      </c>
      <c r="P8" s="67">
        <f t="shared" si="3"/>
        <v>9044880.5318400003</v>
      </c>
      <c r="Q8" s="71" t="s">
        <v>97</v>
      </c>
    </row>
    <row r="9" spans="2:17" ht="24.9" customHeight="1" x14ac:dyDescent="0.3">
      <c r="B9" s="52">
        <v>6</v>
      </c>
      <c r="C9" s="62">
        <v>72856</v>
      </c>
      <c r="D9" s="72" t="s">
        <v>98</v>
      </c>
      <c r="E9" s="54">
        <v>25.344000000000001</v>
      </c>
      <c r="F9" s="55" t="s">
        <v>10</v>
      </c>
      <c r="G9" s="54">
        <v>18452.23</v>
      </c>
      <c r="H9" s="54">
        <f t="shared" si="0"/>
        <v>467653.31712000002</v>
      </c>
      <c r="I9" s="73">
        <v>18252.77</v>
      </c>
      <c r="J9" s="56">
        <f t="shared" si="1"/>
        <v>462598.20288000006</v>
      </c>
      <c r="K9" s="57" t="s">
        <v>99</v>
      </c>
      <c r="L9" s="74">
        <v>18252.77</v>
      </c>
      <c r="M9" s="58">
        <f t="shared" si="2"/>
        <v>462598.20288000006</v>
      </c>
      <c r="N9" s="59" t="s">
        <v>99</v>
      </c>
      <c r="O9" s="75">
        <v>18252.77</v>
      </c>
      <c r="P9" s="60">
        <f t="shared" si="3"/>
        <v>462598.20288000006</v>
      </c>
      <c r="Q9" s="61" t="s">
        <v>99</v>
      </c>
    </row>
    <row r="10" spans="2:17" ht="24.9" customHeight="1" x14ac:dyDescent="0.3">
      <c r="B10" s="52">
        <v>7</v>
      </c>
      <c r="C10" s="62">
        <v>72861</v>
      </c>
      <c r="D10" s="53" t="s">
        <v>100</v>
      </c>
      <c r="E10" s="54">
        <v>27.216000000000001</v>
      </c>
      <c r="F10" s="55" t="s">
        <v>10</v>
      </c>
      <c r="G10" s="54">
        <v>17205.560000000001</v>
      </c>
      <c r="H10" s="54">
        <f t="shared" si="0"/>
        <v>468266.52096000005</v>
      </c>
      <c r="I10" s="76">
        <v>18774</v>
      </c>
      <c r="J10" s="56">
        <f t="shared" si="1"/>
        <v>510953.18400000001</v>
      </c>
      <c r="K10" s="57" t="s">
        <v>101</v>
      </c>
      <c r="L10" s="77">
        <v>18774</v>
      </c>
      <c r="M10" s="58">
        <f t="shared" si="2"/>
        <v>510953.18400000001</v>
      </c>
      <c r="N10" s="59" t="s">
        <v>101</v>
      </c>
      <c r="O10" s="78">
        <v>18774</v>
      </c>
      <c r="P10" s="60">
        <f t="shared" si="3"/>
        <v>510953.18400000001</v>
      </c>
      <c r="Q10" s="61" t="s">
        <v>101</v>
      </c>
    </row>
    <row r="11" spans="2:17" ht="24.9" customHeight="1" x14ac:dyDescent="0.3">
      <c r="B11" s="52">
        <v>8</v>
      </c>
      <c r="C11" s="52">
        <v>617800</v>
      </c>
      <c r="D11" s="53" t="s">
        <v>102</v>
      </c>
      <c r="E11" s="54">
        <v>6.9119999999999999</v>
      </c>
      <c r="F11" s="55" t="s">
        <v>10</v>
      </c>
      <c r="G11" s="54">
        <v>15598.89</v>
      </c>
      <c r="H11" s="54">
        <f t="shared" si="0"/>
        <v>107819.52768</v>
      </c>
      <c r="I11" s="76">
        <v>19046</v>
      </c>
      <c r="J11" s="56">
        <f t="shared" si="1"/>
        <v>131645.95199999999</v>
      </c>
      <c r="K11" s="57" t="s">
        <v>103</v>
      </c>
      <c r="L11" s="77">
        <v>19046</v>
      </c>
      <c r="M11" s="58">
        <f t="shared" si="2"/>
        <v>131645.95199999999</v>
      </c>
      <c r="N11" s="59" t="s">
        <v>103</v>
      </c>
      <c r="O11" s="78">
        <v>19046</v>
      </c>
      <c r="P11" s="60">
        <f t="shared" si="3"/>
        <v>131645.95199999999</v>
      </c>
      <c r="Q11" s="61" t="s">
        <v>103</v>
      </c>
    </row>
    <row r="12" spans="2:17" ht="24.9" customHeight="1" x14ac:dyDescent="0.3">
      <c r="B12" s="52">
        <v>9</v>
      </c>
      <c r="C12" s="62">
        <v>90080</v>
      </c>
      <c r="D12" s="53" t="s">
        <v>104</v>
      </c>
      <c r="E12" s="54">
        <v>26535</v>
      </c>
      <c r="F12" s="55" t="s">
        <v>8</v>
      </c>
      <c r="G12" s="54">
        <v>274.57</v>
      </c>
      <c r="H12" s="54">
        <f t="shared" si="0"/>
        <v>7285714.9500000002</v>
      </c>
      <c r="I12" s="56">
        <v>312.60000000000002</v>
      </c>
      <c r="J12" s="56">
        <f t="shared" si="1"/>
        <v>8294841.0000000009</v>
      </c>
      <c r="K12" s="57" t="s">
        <v>89</v>
      </c>
      <c r="L12" s="58">
        <v>312.60000000000002</v>
      </c>
      <c r="M12" s="58">
        <f t="shared" si="2"/>
        <v>8294841.0000000009</v>
      </c>
      <c r="N12" s="59" t="s">
        <v>89</v>
      </c>
      <c r="O12" s="60">
        <v>312.60000000000002</v>
      </c>
      <c r="P12" s="60">
        <f t="shared" si="3"/>
        <v>8294841.0000000009</v>
      </c>
      <c r="Q12" s="61" t="s">
        <v>89</v>
      </c>
    </row>
    <row r="13" spans="2:17" ht="24.9" customHeight="1" x14ac:dyDescent="0.3">
      <c r="B13" s="52">
        <v>10</v>
      </c>
      <c r="C13" s="62">
        <v>22450</v>
      </c>
      <c r="D13" s="53" t="s">
        <v>105</v>
      </c>
      <c r="E13" s="54">
        <v>25430</v>
      </c>
      <c r="F13" s="55" t="s">
        <v>8</v>
      </c>
      <c r="G13" s="54">
        <v>451.28</v>
      </c>
      <c r="H13" s="54">
        <f t="shared" si="0"/>
        <v>11476050.399999999</v>
      </c>
      <c r="I13" s="56">
        <v>360.32</v>
      </c>
      <c r="J13" s="56">
        <f t="shared" si="1"/>
        <v>9162937.5999999996</v>
      </c>
      <c r="K13" s="57" t="s">
        <v>106</v>
      </c>
      <c r="L13" s="58">
        <v>360.32</v>
      </c>
      <c r="M13" s="58">
        <f t="shared" si="2"/>
        <v>9162937.5999999996</v>
      </c>
      <c r="N13" s="59" t="s">
        <v>106</v>
      </c>
      <c r="O13" s="60">
        <v>360.32</v>
      </c>
      <c r="P13" s="60">
        <f t="shared" si="3"/>
        <v>9162937.5999999996</v>
      </c>
      <c r="Q13" s="61" t="s">
        <v>106</v>
      </c>
    </row>
    <row r="14" spans="2:17" ht="24.9" customHeight="1" x14ac:dyDescent="0.3">
      <c r="B14" s="52">
        <v>11</v>
      </c>
      <c r="C14" s="62">
        <v>34591</v>
      </c>
      <c r="D14" s="79" t="s">
        <v>107</v>
      </c>
      <c r="E14" s="80">
        <v>103</v>
      </c>
      <c r="F14" s="55" t="s">
        <v>15</v>
      </c>
      <c r="G14" s="54">
        <v>911.6</v>
      </c>
      <c r="H14" s="54">
        <f t="shared" si="0"/>
        <v>93894.8</v>
      </c>
      <c r="I14" s="56">
        <v>9192</v>
      </c>
      <c r="J14" s="56">
        <f t="shared" si="1"/>
        <v>946776</v>
      </c>
      <c r="K14" s="57" t="s">
        <v>108</v>
      </c>
      <c r="L14" s="58">
        <v>9192</v>
      </c>
      <c r="M14" s="58">
        <f t="shared" si="2"/>
        <v>946776</v>
      </c>
      <c r="N14" s="59" t="s">
        <v>108</v>
      </c>
      <c r="O14" s="60">
        <v>9192</v>
      </c>
      <c r="P14" s="60">
        <f t="shared" si="3"/>
        <v>946776</v>
      </c>
      <c r="Q14" s="61" t="s">
        <v>108</v>
      </c>
    </row>
    <row r="15" spans="2:17" ht="24.9" customHeight="1" x14ac:dyDescent="0.3">
      <c r="B15" s="52">
        <v>12</v>
      </c>
      <c r="C15" s="52">
        <v>539796</v>
      </c>
      <c r="D15" s="53" t="s">
        <v>109</v>
      </c>
      <c r="E15" s="54">
        <v>1290</v>
      </c>
      <c r="F15" s="55" t="s">
        <v>8</v>
      </c>
      <c r="G15" s="54">
        <v>329.97</v>
      </c>
      <c r="H15" s="54">
        <f t="shared" si="0"/>
        <v>425661.30000000005</v>
      </c>
      <c r="I15" s="56"/>
      <c r="J15" s="81">
        <f t="shared" si="1"/>
        <v>0</v>
      </c>
      <c r="K15" s="57"/>
      <c r="L15" s="58"/>
      <c r="M15" s="81">
        <f t="shared" si="2"/>
        <v>0</v>
      </c>
      <c r="N15" s="59"/>
      <c r="O15" s="60"/>
      <c r="P15" s="81">
        <f>O15*E15</f>
        <v>0</v>
      </c>
      <c r="Q15" s="61"/>
    </row>
    <row r="16" spans="2:17" ht="24.9" customHeight="1" x14ac:dyDescent="0.3">
      <c r="B16" s="52">
        <v>13</v>
      </c>
      <c r="C16" s="52">
        <v>142198</v>
      </c>
      <c r="D16" s="53" t="s">
        <v>110</v>
      </c>
      <c r="E16" s="54">
        <v>1800</v>
      </c>
      <c r="F16" s="55" t="s">
        <v>23</v>
      </c>
      <c r="G16" s="54">
        <v>86.52</v>
      </c>
      <c r="H16" s="54">
        <f t="shared" si="0"/>
        <v>155736</v>
      </c>
      <c r="I16" s="56">
        <v>83.36</v>
      </c>
      <c r="J16" s="56">
        <f t="shared" si="1"/>
        <v>150048</v>
      </c>
      <c r="K16" s="57" t="s">
        <v>111</v>
      </c>
      <c r="L16" s="58">
        <v>83.36</v>
      </c>
      <c r="M16" s="58">
        <f t="shared" si="2"/>
        <v>150048</v>
      </c>
      <c r="N16" s="59" t="s">
        <v>111</v>
      </c>
      <c r="O16" s="60">
        <v>83.36</v>
      </c>
      <c r="P16" s="60">
        <f t="shared" si="3"/>
        <v>150048</v>
      </c>
      <c r="Q16" s="61" t="s">
        <v>111</v>
      </c>
    </row>
    <row r="17" spans="2:20" ht="24.9" customHeight="1" x14ac:dyDescent="0.3">
      <c r="B17" s="52">
        <v>14</v>
      </c>
      <c r="C17" s="52">
        <v>678008</v>
      </c>
      <c r="D17" s="53" t="s">
        <v>112</v>
      </c>
      <c r="E17" s="80">
        <v>408</v>
      </c>
      <c r="F17" s="55" t="s">
        <v>15</v>
      </c>
      <c r="G17" s="54">
        <v>518.91</v>
      </c>
      <c r="H17" s="54">
        <f t="shared" si="0"/>
        <v>211715.28</v>
      </c>
      <c r="I17" s="56">
        <v>487.58</v>
      </c>
      <c r="J17" s="56">
        <f t="shared" si="1"/>
        <v>198932.63999999998</v>
      </c>
      <c r="K17" s="57" t="s">
        <v>113</v>
      </c>
      <c r="L17" s="58">
        <v>487.58</v>
      </c>
      <c r="M17" s="58">
        <f t="shared" si="2"/>
        <v>198932.63999999998</v>
      </c>
      <c r="N17" s="59" t="s">
        <v>113</v>
      </c>
      <c r="O17" s="60">
        <v>487.58</v>
      </c>
      <c r="P17" s="60">
        <f t="shared" si="3"/>
        <v>198932.63999999998</v>
      </c>
      <c r="Q17" s="61" t="s">
        <v>113</v>
      </c>
    </row>
    <row r="18" spans="2:20" ht="24.9" customHeight="1" x14ac:dyDescent="0.3">
      <c r="B18" s="52">
        <v>15</v>
      </c>
      <c r="C18" s="62">
        <v>30214</v>
      </c>
      <c r="D18" s="53" t="s">
        <v>38</v>
      </c>
      <c r="E18" s="54">
        <v>8500</v>
      </c>
      <c r="F18" s="55" t="s">
        <v>15</v>
      </c>
      <c r="G18" s="54">
        <v>4.59</v>
      </c>
      <c r="H18" s="54">
        <f t="shared" si="0"/>
        <v>39015</v>
      </c>
      <c r="I18" s="56">
        <v>4.1900000000000004</v>
      </c>
      <c r="J18" s="56">
        <f t="shared" si="1"/>
        <v>35615</v>
      </c>
      <c r="K18" s="57" t="s">
        <v>114</v>
      </c>
      <c r="L18" s="58">
        <v>4.1900000000000004</v>
      </c>
      <c r="M18" s="58">
        <f t="shared" si="2"/>
        <v>35615</v>
      </c>
      <c r="N18" s="59" t="s">
        <v>114</v>
      </c>
      <c r="O18" s="60">
        <v>4.1900000000000004</v>
      </c>
      <c r="P18" s="60">
        <f t="shared" si="3"/>
        <v>35615</v>
      </c>
      <c r="Q18" s="61" t="s">
        <v>114</v>
      </c>
    </row>
    <row r="19" spans="2:20" ht="24.9" customHeight="1" x14ac:dyDescent="0.3">
      <c r="B19" s="52">
        <v>16</v>
      </c>
      <c r="C19" s="62">
        <v>72871</v>
      </c>
      <c r="D19" s="79" t="s">
        <v>115</v>
      </c>
      <c r="E19" s="80">
        <v>17.28</v>
      </c>
      <c r="F19" s="55" t="s">
        <v>10</v>
      </c>
      <c r="G19" s="54">
        <v>22252.23</v>
      </c>
      <c r="H19" s="54">
        <f t="shared" si="0"/>
        <v>384518.5344</v>
      </c>
      <c r="I19" s="76"/>
      <c r="J19" s="81">
        <f t="shared" si="1"/>
        <v>0</v>
      </c>
      <c r="K19" s="57"/>
      <c r="L19" s="77"/>
      <c r="M19" s="81">
        <f t="shared" si="2"/>
        <v>0</v>
      </c>
      <c r="N19" s="59"/>
      <c r="O19" s="78"/>
      <c r="P19" s="81">
        <f t="shared" si="3"/>
        <v>0</v>
      </c>
      <c r="Q19" s="61"/>
    </row>
    <row r="20" spans="2:20" ht="24.9" customHeight="1" x14ac:dyDescent="0.3">
      <c r="B20" s="52">
        <v>17</v>
      </c>
      <c r="C20" s="52">
        <v>659573</v>
      </c>
      <c r="D20" s="79" t="s">
        <v>116</v>
      </c>
      <c r="E20" s="80">
        <v>308</v>
      </c>
      <c r="F20" s="55" t="s">
        <v>42</v>
      </c>
      <c r="G20" s="54">
        <v>8280.35</v>
      </c>
      <c r="H20" s="54">
        <f t="shared" si="0"/>
        <v>2550347.8000000003</v>
      </c>
      <c r="I20" s="76"/>
      <c r="J20" s="81">
        <f t="shared" si="1"/>
        <v>0</v>
      </c>
      <c r="K20" s="57"/>
      <c r="L20" s="77"/>
      <c r="M20" s="81">
        <f t="shared" si="2"/>
        <v>0</v>
      </c>
      <c r="N20" s="59"/>
      <c r="O20" s="78"/>
      <c r="P20" s="81">
        <f t="shared" si="3"/>
        <v>0</v>
      </c>
      <c r="Q20" s="61"/>
      <c r="T20" s="82"/>
    </row>
    <row r="21" spans="2:20" ht="24.9" customHeight="1" x14ac:dyDescent="0.3">
      <c r="B21" s="52">
        <v>18</v>
      </c>
      <c r="C21" s="83"/>
      <c r="D21" s="79" t="s">
        <v>117</v>
      </c>
      <c r="E21" s="54">
        <v>1236</v>
      </c>
      <c r="F21" s="55" t="s">
        <v>8</v>
      </c>
      <c r="G21" s="54">
        <v>684.25</v>
      </c>
      <c r="H21" s="54">
        <f t="shared" si="0"/>
        <v>845733</v>
      </c>
      <c r="I21" s="56"/>
      <c r="J21" s="81">
        <f t="shared" si="1"/>
        <v>0</v>
      </c>
      <c r="K21" s="57"/>
      <c r="L21" s="58"/>
      <c r="M21" s="81">
        <f t="shared" si="2"/>
        <v>0</v>
      </c>
      <c r="N21" s="59"/>
      <c r="O21" s="60"/>
      <c r="P21" s="81">
        <f t="shared" si="3"/>
        <v>0</v>
      </c>
      <c r="Q21" s="61"/>
      <c r="T21" s="82"/>
    </row>
    <row r="22" spans="2:20" ht="24.9" customHeight="1" x14ac:dyDescent="0.3">
      <c r="B22" s="52">
        <v>19</v>
      </c>
      <c r="C22" s="52">
        <v>124613</v>
      </c>
      <c r="D22" s="53" t="s">
        <v>26</v>
      </c>
      <c r="E22" s="54">
        <v>10000</v>
      </c>
      <c r="F22" s="55" t="s">
        <v>15</v>
      </c>
      <c r="G22" s="54">
        <v>2.58</v>
      </c>
      <c r="H22" s="54">
        <f t="shared" si="0"/>
        <v>25800</v>
      </c>
      <c r="I22" s="56">
        <v>3.24</v>
      </c>
      <c r="J22" s="56">
        <f t="shared" si="1"/>
        <v>32400.000000000004</v>
      </c>
      <c r="K22" s="57" t="s">
        <v>118</v>
      </c>
      <c r="L22" s="58">
        <v>3.24</v>
      </c>
      <c r="M22" s="58">
        <f t="shared" si="2"/>
        <v>32400.000000000004</v>
      </c>
      <c r="N22" s="59" t="s">
        <v>118</v>
      </c>
      <c r="O22" s="60">
        <v>3.24</v>
      </c>
      <c r="P22" s="60">
        <f t="shared" si="3"/>
        <v>32400.000000000004</v>
      </c>
      <c r="Q22" s="61" t="s">
        <v>118</v>
      </c>
      <c r="T22" s="82"/>
    </row>
    <row r="23" spans="2:20" ht="24.9" customHeight="1" x14ac:dyDescent="0.3">
      <c r="H23" s="85">
        <f>SUM(H4:H22)</f>
        <v>71548407.581168011</v>
      </c>
      <c r="J23" s="86">
        <f>SUM(J4:J22)+SUM(H15,H19:H21)</f>
        <v>64895604.853280008</v>
      </c>
      <c r="M23" s="86">
        <f>SUM(M4:M22)+SUM(H15,H19:H21)</f>
        <v>70223021.353280008</v>
      </c>
      <c r="P23" s="87">
        <f>SUM(P4:P22)+SUM(H15,H19:H21)</f>
        <v>53313105.725120008</v>
      </c>
    </row>
    <row r="25" spans="2:20" ht="24.9" customHeight="1" x14ac:dyDescent="0.3">
      <c r="T25" s="88"/>
    </row>
    <row r="26" spans="2:20" ht="24.9" customHeight="1" x14ac:dyDescent="0.3">
      <c r="T26" s="88"/>
    </row>
    <row r="27" spans="2:20" ht="24.9" customHeight="1" x14ac:dyDescent="0.3">
      <c r="T27" s="88"/>
    </row>
    <row r="28" spans="2:20" ht="24.9" customHeight="1" x14ac:dyDescent="0.3">
      <c r="T28" s="82"/>
    </row>
    <row r="29" spans="2:20" ht="24.9" customHeight="1" x14ac:dyDescent="0.3">
      <c r="T29" s="82"/>
    </row>
    <row r="30" spans="2:20" ht="24.9" customHeight="1" x14ac:dyDescent="0.3">
      <c r="T30" s="82"/>
    </row>
    <row r="31" spans="2:20" ht="24.9" customHeight="1" x14ac:dyDescent="0.3">
      <c r="T31" s="82"/>
    </row>
    <row r="32" spans="2:20" ht="24.9" customHeight="1" x14ac:dyDescent="0.3">
      <c r="T32" s="82"/>
    </row>
    <row r="33" spans="20:20" ht="24.9" customHeight="1" x14ac:dyDescent="0.3">
      <c r="T33" s="82"/>
    </row>
    <row r="34" spans="20:20" ht="24.9" customHeight="1" x14ac:dyDescent="0.3">
      <c r="T34" s="82"/>
    </row>
    <row r="35" spans="20:20" ht="24.9" customHeight="1" x14ac:dyDescent="0.3">
      <c r="T35" s="88"/>
    </row>
    <row r="36" spans="20:20" ht="24.9" customHeight="1" x14ac:dyDescent="0.3">
      <c r="T36" s="88"/>
    </row>
    <row r="37" spans="20:20" ht="24.9" customHeight="1" x14ac:dyDescent="0.3">
      <c r="T37" s="82"/>
    </row>
    <row r="38" spans="20:20" ht="24.9" customHeight="1" x14ac:dyDescent="0.3">
      <c r="T38" s="82"/>
    </row>
  </sheetData>
  <mergeCells count="4">
    <mergeCell ref="I2:K2"/>
    <mergeCell ref="L2:N2"/>
    <mergeCell ref="O2:Q2"/>
    <mergeCell ref="O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Цех М6</vt:lpstr>
      <vt:lpstr>Цех М14</vt:lpstr>
      <vt:lpstr>Цех М10 с альтернативой РОКВУЛ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2025-12-22T11:23:00Z</dcterms:created>
  <dcterms:modified xsi:type="dcterms:W3CDTF">2025-12-22T11:36:40Z</dcterms:modified>
</cp:coreProperties>
</file>