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кровли М-10\1К ДС3-09-12-2024-КР (Не согласовано)\"/>
    </mc:Choice>
  </mc:AlternateContent>
  <xr:revisionPtr revIDLastSave="0" documentId="13_ncr:1_{4745588A-F33D-45C0-8027-6BF7AF7E1373}" xr6:coauthVersionLast="47" xr6:coauthVersionMax="47" xr10:uidLastSave="{00000000-0000-0000-0000-000000000000}"/>
  <bookViews>
    <workbookView xWindow="19120" yWindow="-80" windowWidth="34560" windowHeight="13840" activeTab="1" xr2:uid="{6407A4BA-B8FD-448C-8DBC-98AFD43CDB6C}"/>
  </bookViews>
  <sheets>
    <sheet name="Металлопрокат " sheetId="1" r:id="rId1"/>
    <sheet name="НЕ металлопрокат " sheetId="2" r:id="rId2"/>
    <sheet name="Лист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H24" i="1"/>
  <c r="G24" i="1"/>
  <c r="F24" i="1"/>
  <c r="E24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24" i="1" l="1"/>
</calcChain>
</file>

<file path=xl/sharedStrings.xml><?xml version="1.0" encoding="utf-8"?>
<sst xmlns="http://schemas.openxmlformats.org/spreadsheetml/2006/main" count="83" uniqueCount="72">
  <si>
    <t>Наименование профиля ГОСТ, ТУ</t>
  </si>
  <si>
    <t>Наименование или марка металла ГОСТ, ТУ</t>
  </si>
  <si>
    <t>Усиление плит покрытия</t>
  </si>
  <si>
    <t>Усиление стальных ферм</t>
  </si>
  <si>
    <t>Устройство дымозоров</t>
  </si>
  <si>
    <t>Устройство/ замена связей</t>
  </si>
  <si>
    <t>Усиление ж/б ферм</t>
  </si>
  <si>
    <t>Общая масса, кг</t>
  </si>
  <si>
    <t>Прокат листовой горячекатанный</t>
  </si>
  <si>
    <t>ГОСТ 19903-2015</t>
  </si>
  <si>
    <t>Пл t=5мм</t>
  </si>
  <si>
    <t>Пл t=6мм</t>
  </si>
  <si>
    <t>Пл t=11мм</t>
  </si>
  <si>
    <t>Швеллер с параллельными гранями полок</t>
  </si>
  <si>
    <t>ГОСТ 8240-97</t>
  </si>
  <si>
    <t>Шв 30П</t>
  </si>
  <si>
    <t>Шв. 20П</t>
  </si>
  <si>
    <t>Шв.14П</t>
  </si>
  <si>
    <t>Уголки стальные горячекатанные равнополочные</t>
  </si>
  <si>
    <t>ГОСТ 8509-93</t>
  </si>
  <si>
    <t>Уг.110х8</t>
  </si>
  <si>
    <t>Уг 75х5</t>
  </si>
  <si>
    <t>Уг. 70х6</t>
  </si>
  <si>
    <t>Уг.70х5</t>
  </si>
  <si>
    <t>Уг 63х5</t>
  </si>
  <si>
    <t>Уг 50х5</t>
  </si>
  <si>
    <t>Уг 40х4</t>
  </si>
  <si>
    <t>Уголки стальные горячекатанные
неравнополочные</t>
  </si>
  <si>
    <t>ГОСТ 8510-86</t>
  </si>
  <si>
    <t>Уг.
90х56.5.5</t>
  </si>
  <si>
    <t>Двутавры балочные</t>
  </si>
  <si>
    <t>ГОСТ Р 57837-2017</t>
  </si>
  <si>
    <t>Дв 18Б1</t>
  </si>
  <si>
    <t>Дв. 14Б2</t>
  </si>
  <si>
    <t>Итого металла:</t>
  </si>
  <si>
    <t>Сводная спецификация металлопроката</t>
  </si>
  <si>
    <t>Поз.</t>
  </si>
  <si>
    <t>Обозначение</t>
  </si>
  <si>
    <t>Наименование</t>
  </si>
  <si>
    <t>Кол-во</t>
  </si>
  <si>
    <t>Ед. изм.</t>
  </si>
  <si>
    <t>MasterEmaco S560 FR</t>
  </si>
  <si>
    <t>м3</t>
  </si>
  <si>
    <t>Штукатурка КНАУФ-Ротбанд</t>
  </si>
  <si>
    <t>кг</t>
  </si>
  <si>
    <t>MCI-2020 Ингибитор коррозии</t>
  </si>
  <si>
    <t>л</t>
  </si>
  <si>
    <t>ГОСТ 25129-2020</t>
  </si>
  <si>
    <t>Грунтовка ГФ-021</t>
  </si>
  <si>
    <t>Краска термобарьер</t>
  </si>
  <si>
    <t>ГОСТ 26633-2015</t>
  </si>
  <si>
    <t>Бетон В25</t>
  </si>
  <si>
    <t>ГОСТ 2715-75</t>
  </si>
  <si>
    <t>Оцинкованная сетка 50х50х4</t>
  </si>
  <si>
    <t>ГОСТ 34028-2016</t>
  </si>
  <si>
    <t>Арматурный стержень d8 A500C</t>
  </si>
  <si>
    <t>Арматурный стержень d6 А240</t>
  </si>
  <si>
    <t>Техническое
описание № 4-17.10</t>
  </si>
  <si>
    <t>Стармекс РМ5</t>
  </si>
  <si>
    <t>ГОСТ 7805-70</t>
  </si>
  <si>
    <t>Болт М14х50, кл.10.9</t>
  </si>
  <si>
    <t>ГОСТ 11371-78</t>
  </si>
  <si>
    <t>Шайба М14</t>
  </si>
  <si>
    <t>ГОСТ 5927-70</t>
  </si>
  <si>
    <t>Гайка М14 кл.10.9</t>
  </si>
  <si>
    <t>Сводная спецификация (кроме металлопроката)</t>
  </si>
  <si>
    <t>аналог т 89111119539 Михаил</t>
  </si>
  <si>
    <t>Шв. 16П</t>
  </si>
  <si>
    <t>Шв. 12П</t>
  </si>
  <si>
    <t>№ пп</t>
  </si>
  <si>
    <t>Номер или
размеры профиля, мм</t>
  </si>
  <si>
    <t>Уг 75х6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</si>
</sst>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1"/>
      <color indexed="8"/>
      <name val="Arial"/>
      <family val="2"/>
    </font>
    <font>
      <i/>
      <sz val="11"/>
      <color indexed="8"/>
      <name val="ISOCPEUR"/>
      <family val="1"/>
      <charset val="204"/>
    </font>
    <font>
      <i/>
      <sz val="11"/>
      <color indexed="8"/>
      <name val="ISOCPEUR"/>
      <family val="2"/>
    </font>
    <font>
      <i/>
      <sz val="13"/>
      <color indexed="8"/>
      <name val="ISOCPEUR"/>
      <family val="2"/>
    </font>
    <font>
      <i/>
      <sz val="15"/>
      <color indexed="8"/>
      <name val="ISOCPEUR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center" vertical="top" shrinkToFit="1"/>
    </xf>
    <xf numFmtId="0" fontId="5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left" vertical="top" wrapText="1" indent="6"/>
    </xf>
    <xf numFmtId="0" fontId="5" fillId="0" borderId="7" xfId="0" applyFont="1" applyBorder="1" applyAlignment="1">
      <alignment horizontal="left" textRotation="90" wrapText="1"/>
    </xf>
    <xf numFmtId="0" fontId="5" fillId="0" borderId="10" xfId="0" applyFont="1" applyBorder="1" applyAlignment="1">
      <alignment horizontal="left" textRotation="90" wrapText="1"/>
    </xf>
    <xf numFmtId="0" fontId="5" fillId="0" borderId="2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right" vertical="top" wrapText="1" inden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2" borderId="2" xfId="0" applyFont="1" applyFill="1" applyBorder="1" applyAlignment="1">
      <alignment horizontal="left" vertical="top" wrapText="1"/>
    </xf>
    <xf numFmtId="43" fontId="3" fillId="0" borderId="2" xfId="1" applyFont="1" applyBorder="1" applyAlignment="1">
      <alignment horizontal="center" vertical="top" shrinkToFit="1"/>
    </xf>
    <xf numFmtId="43" fontId="2" fillId="0" borderId="2" xfId="1" applyFont="1" applyBorder="1" applyAlignment="1">
      <alignment horizontal="left" vertical="center" wrapText="1"/>
    </xf>
    <xf numFmtId="43" fontId="3" fillId="0" borderId="2" xfId="1" applyFont="1" applyBorder="1" applyAlignment="1">
      <alignment horizontal="left" vertical="top" indent="2" shrinkToFit="1"/>
    </xf>
    <xf numFmtId="43" fontId="3" fillId="0" borderId="2" xfId="1" applyFont="1" applyBorder="1" applyAlignment="1">
      <alignment horizontal="right" vertical="top" indent="2" shrinkToFit="1"/>
    </xf>
    <xf numFmtId="43" fontId="3" fillId="0" borderId="2" xfId="1" applyFont="1" applyBorder="1" applyAlignment="1">
      <alignment horizontal="left" vertical="top" indent="1" shrinkToFit="1"/>
    </xf>
    <xf numFmtId="43" fontId="3" fillId="0" borderId="2" xfId="1" applyFont="1" applyBorder="1" applyAlignment="1">
      <alignment horizontal="right" vertical="top" indent="1" shrinkToFit="1"/>
    </xf>
    <xf numFmtId="43" fontId="2" fillId="0" borderId="2" xfId="1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 indent="15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 indent="1"/>
    </xf>
    <xf numFmtId="0" fontId="5" fillId="0" borderId="7" xfId="0" applyFont="1" applyBorder="1" applyAlignment="1">
      <alignment horizontal="left" wrapText="1" indent="1"/>
    </xf>
    <xf numFmtId="0" fontId="5" fillId="0" borderId="8" xfId="0" applyFont="1" applyBorder="1" applyAlignment="1">
      <alignment horizontal="left" wrapText="1" indent="1"/>
    </xf>
    <xf numFmtId="0" fontId="4" fillId="0" borderId="3" xfId="0" applyFont="1" applyBorder="1" applyAlignment="1">
      <alignment horizontal="left" vertical="center" wrapText="1" indent="2"/>
    </xf>
    <xf numFmtId="0" fontId="4" fillId="0" borderId="4" xfId="0" applyFont="1" applyBorder="1" applyAlignment="1">
      <alignment horizontal="left" vertical="center" wrapText="1" indent="2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7F39D-5480-477D-A369-5ECD41FA88A1}">
  <dimension ref="A1:K24"/>
  <sheetViews>
    <sheetView topLeftCell="A7" workbookViewId="0">
      <selection activeCell="P12" sqref="P12"/>
    </sheetView>
  </sheetViews>
  <sheetFormatPr defaultRowHeight="14.4" x14ac:dyDescent="0.3"/>
  <cols>
    <col min="1" max="1" width="46.88671875" style="14" bestFit="1" customWidth="1"/>
    <col min="2" max="2" width="18.44140625" style="13" bestFit="1" customWidth="1"/>
    <col min="3" max="3" width="12.44140625" bestFit="1" customWidth="1"/>
    <col min="4" max="4" width="15" customWidth="1"/>
    <col min="5" max="5" width="10" bestFit="1" customWidth="1"/>
    <col min="6" max="6" width="11" bestFit="1" customWidth="1"/>
    <col min="7" max="7" width="11.5546875" bestFit="1" customWidth="1"/>
    <col min="8" max="8" width="8.77734375" bestFit="1" customWidth="1"/>
    <col min="9" max="9" width="11.109375" bestFit="1" customWidth="1"/>
    <col min="10" max="10" width="14.44140625" bestFit="1" customWidth="1"/>
  </cols>
  <sheetData>
    <row r="1" spans="1:11" ht="19.8" x14ac:dyDescent="0.3">
      <c r="A1" s="30" t="s">
        <v>35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57.6" x14ac:dyDescent="0.3">
      <c r="A2" s="31" t="s">
        <v>0</v>
      </c>
      <c r="B2" s="32" t="s">
        <v>1</v>
      </c>
      <c r="C2" s="4" t="s">
        <v>69</v>
      </c>
      <c r="D2" s="1" t="s">
        <v>70</v>
      </c>
      <c r="E2" s="1" t="s">
        <v>2</v>
      </c>
      <c r="F2" s="1" t="s">
        <v>3</v>
      </c>
      <c r="G2" s="2" t="s">
        <v>4</v>
      </c>
      <c r="H2" s="1" t="s">
        <v>5</v>
      </c>
      <c r="I2" s="2" t="s">
        <v>6</v>
      </c>
      <c r="J2" s="1" t="s">
        <v>7</v>
      </c>
      <c r="K2" s="27"/>
    </row>
    <row r="3" spans="1:11" x14ac:dyDescent="0.3">
      <c r="A3" s="28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29"/>
    </row>
    <row r="4" spans="1:11" x14ac:dyDescent="0.3">
      <c r="A4" s="33" t="s">
        <v>8</v>
      </c>
      <c r="B4" s="36" t="s">
        <v>9</v>
      </c>
      <c r="C4" s="3">
        <v>1</v>
      </c>
      <c r="D4" s="4" t="s">
        <v>10</v>
      </c>
      <c r="E4" s="16">
        <v>2890.65</v>
      </c>
      <c r="F4" s="17"/>
      <c r="G4" s="17"/>
      <c r="H4" s="17"/>
      <c r="I4" s="17"/>
      <c r="J4" s="16">
        <f>E4</f>
        <v>2890.65</v>
      </c>
      <c r="K4" s="29"/>
    </row>
    <row r="5" spans="1:11" x14ac:dyDescent="0.3">
      <c r="A5" s="35"/>
      <c r="B5" s="38"/>
      <c r="C5" s="3">
        <v>2</v>
      </c>
      <c r="D5" s="4" t="s">
        <v>11</v>
      </c>
      <c r="E5" s="17"/>
      <c r="F5" s="17"/>
      <c r="G5" s="18"/>
      <c r="H5" s="17"/>
      <c r="I5" s="16">
        <v>14998.8</v>
      </c>
      <c r="J5" s="16">
        <f>G5+I5</f>
        <v>14998.8</v>
      </c>
      <c r="K5" s="29"/>
    </row>
    <row r="6" spans="1:11" x14ac:dyDescent="0.3">
      <c r="A6" s="34"/>
      <c r="B6" s="37"/>
      <c r="C6" s="3">
        <v>3</v>
      </c>
      <c r="D6" s="4" t="s">
        <v>12</v>
      </c>
      <c r="E6" s="17"/>
      <c r="F6" s="17"/>
      <c r="G6" s="20"/>
      <c r="H6" s="17"/>
      <c r="I6" s="17"/>
      <c r="J6" s="16">
        <f>G6</f>
        <v>0</v>
      </c>
      <c r="K6" s="29"/>
    </row>
    <row r="7" spans="1:11" x14ac:dyDescent="0.3">
      <c r="A7" s="33" t="s">
        <v>13</v>
      </c>
      <c r="B7" s="39" t="s">
        <v>14</v>
      </c>
      <c r="C7" s="3">
        <v>4</v>
      </c>
      <c r="D7" s="4" t="s">
        <v>15</v>
      </c>
      <c r="E7" s="17"/>
      <c r="F7" s="17"/>
      <c r="G7" s="21"/>
      <c r="H7" s="17"/>
      <c r="I7" s="17"/>
      <c r="J7" s="16">
        <f>G7</f>
        <v>0</v>
      </c>
      <c r="K7" s="29"/>
    </row>
    <row r="8" spans="1:11" x14ac:dyDescent="0.3">
      <c r="A8" s="35"/>
      <c r="B8" s="41"/>
      <c r="C8" s="3">
        <v>5</v>
      </c>
      <c r="D8" s="4" t="s">
        <v>16</v>
      </c>
      <c r="E8" s="17"/>
      <c r="F8" s="17"/>
      <c r="G8" s="17"/>
      <c r="H8" s="17"/>
      <c r="I8" s="16">
        <v>41959.4</v>
      </c>
      <c r="J8" s="16">
        <f>I8</f>
        <v>41959.4</v>
      </c>
      <c r="K8" s="29"/>
    </row>
    <row r="9" spans="1:11" x14ac:dyDescent="0.3">
      <c r="A9" s="35"/>
      <c r="B9" s="41"/>
      <c r="C9" s="3">
        <v>6</v>
      </c>
      <c r="D9" s="4" t="s">
        <v>67</v>
      </c>
      <c r="E9" s="17"/>
      <c r="F9" s="17"/>
      <c r="G9" s="17"/>
      <c r="H9" s="17"/>
      <c r="I9" s="16">
        <v>34992.199999999997</v>
      </c>
      <c r="J9" s="16">
        <f>I9</f>
        <v>34992.199999999997</v>
      </c>
      <c r="K9" s="29"/>
    </row>
    <row r="10" spans="1:11" x14ac:dyDescent="0.3">
      <c r="A10" s="35"/>
      <c r="B10" s="41"/>
      <c r="C10" s="3">
        <v>7</v>
      </c>
      <c r="D10" s="4" t="s">
        <v>17</v>
      </c>
      <c r="E10" s="16">
        <v>41199.1</v>
      </c>
      <c r="F10" s="17"/>
      <c r="G10" s="17"/>
      <c r="H10" s="17"/>
      <c r="I10" s="16">
        <v>1876.98</v>
      </c>
      <c r="J10" s="16">
        <f>E10+I10</f>
        <v>43076.08</v>
      </c>
      <c r="K10" s="29"/>
    </row>
    <row r="11" spans="1:11" x14ac:dyDescent="0.3">
      <c r="A11" s="34"/>
      <c r="B11" s="40"/>
      <c r="C11" s="3">
        <v>8</v>
      </c>
      <c r="D11" s="4" t="s">
        <v>68</v>
      </c>
      <c r="E11" s="17"/>
      <c r="F11" s="17"/>
      <c r="G11" s="17"/>
      <c r="H11" s="17"/>
      <c r="I11" s="16">
        <v>8884.5499999999993</v>
      </c>
      <c r="J11" s="16">
        <f>I11</f>
        <v>8884.5499999999993</v>
      </c>
      <c r="K11" s="29"/>
    </row>
    <row r="12" spans="1:11" x14ac:dyDescent="0.3">
      <c r="A12" s="33" t="s">
        <v>18</v>
      </c>
      <c r="B12" s="39" t="s">
        <v>19</v>
      </c>
      <c r="C12" s="3">
        <v>8</v>
      </c>
      <c r="D12" s="4" t="s">
        <v>20</v>
      </c>
      <c r="E12" s="17"/>
      <c r="F12" s="21">
        <v>409.36</v>
      </c>
      <c r="G12" s="17"/>
      <c r="H12" s="17"/>
      <c r="I12" s="17"/>
      <c r="J12" s="16">
        <f>F12</f>
        <v>409.36</v>
      </c>
      <c r="K12" s="29"/>
    </row>
    <row r="13" spans="1:11" x14ac:dyDescent="0.3">
      <c r="A13" s="35"/>
      <c r="B13" s="41"/>
      <c r="C13" s="3">
        <v>10</v>
      </c>
      <c r="D13" s="4" t="s">
        <v>21</v>
      </c>
      <c r="E13" s="16">
        <v>1606.22</v>
      </c>
      <c r="F13" s="17"/>
      <c r="G13" s="17"/>
      <c r="H13" s="17"/>
      <c r="I13" s="17"/>
      <c r="J13" s="16">
        <f>E13</f>
        <v>1606.22</v>
      </c>
      <c r="K13" s="29"/>
    </row>
    <row r="14" spans="1:11" x14ac:dyDescent="0.3">
      <c r="A14" s="35"/>
      <c r="B14" s="41"/>
      <c r="C14" s="3">
        <v>11</v>
      </c>
      <c r="D14" s="4" t="s">
        <v>71</v>
      </c>
      <c r="E14" s="17"/>
      <c r="F14" s="17"/>
      <c r="G14" s="17"/>
      <c r="H14" s="17"/>
      <c r="I14" s="16">
        <v>4681.84</v>
      </c>
      <c r="J14" s="16">
        <f>I14</f>
        <v>4681.84</v>
      </c>
      <c r="K14" s="29"/>
    </row>
    <row r="15" spans="1:11" x14ac:dyDescent="0.3">
      <c r="A15" s="35"/>
      <c r="B15" s="41"/>
      <c r="C15" s="3">
        <v>12</v>
      </c>
      <c r="D15" s="4" t="s">
        <v>22</v>
      </c>
      <c r="E15" s="17"/>
      <c r="F15" s="17"/>
      <c r="G15" s="16"/>
      <c r="H15" s="17"/>
      <c r="I15" s="17"/>
      <c r="J15" s="16">
        <f>G15</f>
        <v>0</v>
      </c>
      <c r="K15" s="29"/>
    </row>
    <row r="16" spans="1:11" x14ac:dyDescent="0.3">
      <c r="A16" s="35"/>
      <c r="B16" s="41"/>
      <c r="C16" s="3">
        <v>13</v>
      </c>
      <c r="D16" s="4" t="s">
        <v>23</v>
      </c>
      <c r="E16" s="16">
        <v>693.12</v>
      </c>
      <c r="F16" s="17"/>
      <c r="G16" s="17"/>
      <c r="H16" s="17"/>
      <c r="I16" s="17"/>
      <c r="J16" s="16">
        <f>E16</f>
        <v>693.12</v>
      </c>
      <c r="K16" s="29"/>
    </row>
    <row r="17" spans="1:11" x14ac:dyDescent="0.3">
      <c r="A17" s="35"/>
      <c r="B17" s="41"/>
      <c r="C17" s="3">
        <v>14</v>
      </c>
      <c r="D17" s="4" t="s">
        <v>24</v>
      </c>
      <c r="E17" s="17"/>
      <c r="F17" s="21">
        <v>1277.92</v>
      </c>
      <c r="G17" s="17"/>
      <c r="H17" s="16">
        <v>79.94</v>
      </c>
      <c r="I17" s="17"/>
      <c r="J17" s="16">
        <f>F17+H17</f>
        <v>1357.8600000000001</v>
      </c>
      <c r="K17" s="29"/>
    </row>
    <row r="18" spans="1:11" x14ac:dyDescent="0.3">
      <c r="A18" s="35"/>
      <c r="B18" s="41"/>
      <c r="C18" s="3">
        <v>15</v>
      </c>
      <c r="D18" s="4" t="s">
        <v>25</v>
      </c>
      <c r="E18" s="17"/>
      <c r="F18" s="19">
        <v>736.36</v>
      </c>
      <c r="G18" s="17"/>
      <c r="H18" s="17"/>
      <c r="I18" s="16">
        <v>6187.32</v>
      </c>
      <c r="J18" s="16">
        <f>F18+I18</f>
        <v>6923.6799999999994</v>
      </c>
      <c r="K18" s="29"/>
    </row>
    <row r="19" spans="1:11" x14ac:dyDescent="0.3">
      <c r="A19" s="34"/>
      <c r="B19" s="40"/>
      <c r="C19" s="3">
        <v>16</v>
      </c>
      <c r="D19" s="4" t="s">
        <v>26</v>
      </c>
      <c r="E19" s="17"/>
      <c r="F19" s="19">
        <v>132.04</v>
      </c>
      <c r="G19" s="17"/>
      <c r="H19" s="17"/>
      <c r="I19" s="17"/>
      <c r="J19" s="16">
        <f>F19</f>
        <v>132.04</v>
      </c>
      <c r="K19" s="29"/>
    </row>
    <row r="20" spans="1:11" ht="28.8" x14ac:dyDescent="0.3">
      <c r="A20" s="31" t="s">
        <v>27</v>
      </c>
      <c r="B20" s="4" t="s">
        <v>28</v>
      </c>
      <c r="C20" s="3">
        <v>17</v>
      </c>
      <c r="D20" s="1" t="s">
        <v>29</v>
      </c>
      <c r="E20" s="22"/>
      <c r="F20" s="21">
        <v>1875.68</v>
      </c>
      <c r="G20" s="22"/>
      <c r="H20" s="22"/>
      <c r="I20" s="22"/>
      <c r="J20" s="16">
        <f>F20</f>
        <v>1875.68</v>
      </c>
      <c r="K20" s="27"/>
    </row>
    <row r="21" spans="1:11" x14ac:dyDescent="0.3">
      <c r="A21" s="42" t="s">
        <v>30</v>
      </c>
      <c r="B21" s="23" t="s">
        <v>31</v>
      </c>
      <c r="C21" s="3">
        <v>18</v>
      </c>
      <c r="D21" s="4" t="s">
        <v>32</v>
      </c>
      <c r="E21" s="17"/>
      <c r="F21" s="17"/>
      <c r="G21" s="17"/>
      <c r="H21" s="16">
        <v>517.44000000000005</v>
      </c>
      <c r="I21" s="17"/>
      <c r="J21" s="16">
        <f>H21</f>
        <v>517.44000000000005</v>
      </c>
      <c r="K21" s="29"/>
    </row>
    <row r="22" spans="1:11" x14ac:dyDescent="0.3">
      <c r="A22" s="43"/>
      <c r="B22" s="24"/>
      <c r="C22" s="3">
        <v>19</v>
      </c>
      <c r="D22" s="4" t="s">
        <v>33</v>
      </c>
      <c r="E22" s="16">
        <v>8687.89</v>
      </c>
      <c r="F22" s="17"/>
      <c r="G22" s="17"/>
      <c r="H22" s="17"/>
      <c r="I22" s="17"/>
      <c r="J22" s="16">
        <f>E22</f>
        <v>8687.89</v>
      </c>
      <c r="K22" s="29"/>
    </row>
    <row r="23" spans="1:11" x14ac:dyDescent="0.3">
      <c r="A23" s="31"/>
      <c r="B23" s="4"/>
      <c r="C23" s="3"/>
      <c r="D23" s="4"/>
      <c r="E23" s="17"/>
      <c r="F23" s="17"/>
      <c r="G23" s="21"/>
      <c r="H23" s="17"/>
      <c r="I23" s="17"/>
      <c r="J23" s="16"/>
      <c r="K23" s="29"/>
    </row>
    <row r="24" spans="1:11" x14ac:dyDescent="0.3">
      <c r="A24" s="25" t="s">
        <v>34</v>
      </c>
      <c r="B24" s="25"/>
      <c r="C24" s="25"/>
      <c r="D24" s="26"/>
      <c r="E24" s="16">
        <f>SUM(E4:E23)</f>
        <v>55076.98</v>
      </c>
      <c r="F24" s="21">
        <f>SUM(F4:F23)</f>
        <v>4431.3600000000006</v>
      </c>
      <c r="G24" s="21">
        <f>SUM(G4:G23)</f>
        <v>0</v>
      </c>
      <c r="H24" s="16">
        <f>SUM(H5:H23)</f>
        <v>597.38000000000011</v>
      </c>
      <c r="I24" s="16">
        <f>SUM(I4:I23)</f>
        <v>113581.09</v>
      </c>
      <c r="J24" s="16">
        <f>SUM(J4:J23)</f>
        <v>173686.80999999994</v>
      </c>
      <c r="K24" s="29"/>
    </row>
  </sheetData>
  <mergeCells count="10">
    <mergeCell ref="A24:D24"/>
    <mergeCell ref="A1:K1"/>
    <mergeCell ref="A4:A6"/>
    <mergeCell ref="B4:B6"/>
    <mergeCell ref="A7:A11"/>
    <mergeCell ref="B7:B11"/>
    <mergeCell ref="A12:A19"/>
    <mergeCell ref="B12:B19"/>
    <mergeCell ref="A21:A22"/>
    <mergeCell ref="B21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A44B6-069E-4E96-9511-1365B429FCCB}">
  <dimension ref="A1:G15"/>
  <sheetViews>
    <sheetView tabSelected="1" workbookViewId="0">
      <selection activeCell="I22" sqref="I22"/>
    </sheetView>
  </sheetViews>
  <sheetFormatPr defaultRowHeight="14.4" x14ac:dyDescent="0.3"/>
  <cols>
    <col min="1" max="1" width="5.21875" bestFit="1" customWidth="1"/>
    <col min="2" max="2" width="30.44140625" customWidth="1"/>
    <col min="3" max="3" width="28.6640625" customWidth="1"/>
    <col min="4" max="4" width="8" bestFit="1" customWidth="1"/>
    <col min="5" max="5" width="5.5546875" bestFit="1" customWidth="1"/>
  </cols>
  <sheetData>
    <row r="1" spans="1:7" x14ac:dyDescent="0.3">
      <c r="B1" t="s">
        <v>65</v>
      </c>
    </row>
    <row r="2" spans="1:7" ht="43.2" x14ac:dyDescent="0.3">
      <c r="A2" s="6" t="s">
        <v>36</v>
      </c>
      <c r="B2" s="7" t="s">
        <v>37</v>
      </c>
      <c r="C2" s="8" t="s">
        <v>38</v>
      </c>
      <c r="D2" s="9" t="s">
        <v>39</v>
      </c>
      <c r="E2" s="10" t="s">
        <v>40</v>
      </c>
    </row>
    <row r="3" spans="1:7" x14ac:dyDescent="0.3">
      <c r="A3" s="3">
        <v>1</v>
      </c>
      <c r="B3" s="5"/>
      <c r="C3" s="11" t="s">
        <v>41</v>
      </c>
      <c r="D3" s="4">
        <v>44.38</v>
      </c>
      <c r="E3" s="12" t="s">
        <v>42</v>
      </c>
    </row>
    <row r="4" spans="1:7" x14ac:dyDescent="0.3">
      <c r="A4" s="3">
        <v>2</v>
      </c>
      <c r="B4" s="5"/>
      <c r="C4" s="11" t="s">
        <v>43</v>
      </c>
      <c r="D4" s="4">
        <v>1935.27</v>
      </c>
      <c r="E4" s="12" t="s">
        <v>44</v>
      </c>
    </row>
    <row r="5" spans="1:7" x14ac:dyDescent="0.3">
      <c r="A5" s="3">
        <v>3</v>
      </c>
      <c r="B5" s="5"/>
      <c r="C5" s="15" t="s">
        <v>45</v>
      </c>
      <c r="D5" s="4">
        <v>196.28</v>
      </c>
      <c r="E5" s="12" t="s">
        <v>46</v>
      </c>
    </row>
    <row r="6" spans="1:7" x14ac:dyDescent="0.3">
      <c r="A6" s="3">
        <v>5</v>
      </c>
      <c r="B6" s="4" t="s">
        <v>47</v>
      </c>
      <c r="C6" s="11" t="s">
        <v>48</v>
      </c>
      <c r="D6" s="4">
        <v>0.73299999999999998</v>
      </c>
      <c r="E6" s="12" t="s">
        <v>42</v>
      </c>
    </row>
    <row r="7" spans="1:7" x14ac:dyDescent="0.3">
      <c r="A7" s="3">
        <v>6</v>
      </c>
      <c r="B7" s="5"/>
      <c r="C7" s="11" t="s">
        <v>49</v>
      </c>
      <c r="D7" s="4">
        <v>11599</v>
      </c>
      <c r="E7" s="12" t="s">
        <v>44</v>
      </c>
    </row>
    <row r="8" spans="1:7" x14ac:dyDescent="0.3">
      <c r="A8" s="3">
        <v>7</v>
      </c>
      <c r="B8" s="4" t="s">
        <v>50</v>
      </c>
      <c r="C8" s="11" t="s">
        <v>51</v>
      </c>
      <c r="D8" s="4">
        <v>11.15</v>
      </c>
      <c r="E8" s="12" t="s">
        <v>42</v>
      </c>
      <c r="F8">
        <v>7300</v>
      </c>
    </row>
    <row r="9" spans="1:7" x14ac:dyDescent="0.3">
      <c r="A9" s="3">
        <v>8</v>
      </c>
      <c r="B9" s="4" t="s">
        <v>52</v>
      </c>
      <c r="C9" s="11" t="s">
        <v>53</v>
      </c>
      <c r="D9" s="4">
        <v>11.84</v>
      </c>
      <c r="E9" s="12" t="s">
        <v>44</v>
      </c>
    </row>
    <row r="10" spans="1:7" x14ac:dyDescent="0.3">
      <c r="A10" s="3">
        <v>9</v>
      </c>
      <c r="B10" s="4" t="s">
        <v>54</v>
      </c>
      <c r="C10" s="11" t="s">
        <v>55</v>
      </c>
      <c r="D10" s="4">
        <v>820.42</v>
      </c>
      <c r="E10" s="12" t="s">
        <v>44</v>
      </c>
      <c r="F10">
        <v>53</v>
      </c>
    </row>
    <row r="11" spans="1:7" x14ac:dyDescent="0.3">
      <c r="A11" s="3">
        <v>10</v>
      </c>
      <c r="B11" s="4" t="s">
        <v>54</v>
      </c>
      <c r="C11" s="11" t="s">
        <v>56</v>
      </c>
      <c r="D11" s="4">
        <v>121.9</v>
      </c>
      <c r="E11" s="12" t="s">
        <v>44</v>
      </c>
      <c r="F11">
        <v>53</v>
      </c>
    </row>
    <row r="12" spans="1:7" ht="28.8" x14ac:dyDescent="0.3">
      <c r="A12" s="3">
        <v>11</v>
      </c>
      <c r="B12" s="1" t="s">
        <v>57</v>
      </c>
      <c r="C12" s="15" t="s">
        <v>58</v>
      </c>
      <c r="D12" s="4">
        <v>5.1100000000000003</v>
      </c>
      <c r="E12" s="12" t="s">
        <v>42</v>
      </c>
      <c r="G12" t="s">
        <v>66</v>
      </c>
    </row>
    <row r="13" spans="1:7" x14ac:dyDescent="0.3">
      <c r="A13" s="3">
        <v>12</v>
      </c>
      <c r="B13" s="4" t="s">
        <v>59</v>
      </c>
      <c r="C13" s="11" t="s">
        <v>60</v>
      </c>
      <c r="D13" s="4">
        <v>200.75</v>
      </c>
      <c r="E13" s="12" t="s">
        <v>44</v>
      </c>
    </row>
    <row r="14" spans="1:7" x14ac:dyDescent="0.3">
      <c r="A14" s="3">
        <v>13</v>
      </c>
      <c r="B14" s="4" t="s">
        <v>61</v>
      </c>
      <c r="C14" s="11" t="s">
        <v>62</v>
      </c>
      <c r="D14" s="4">
        <v>21.05</v>
      </c>
      <c r="E14" s="12" t="s">
        <v>44</v>
      </c>
    </row>
    <row r="15" spans="1:7" x14ac:dyDescent="0.3">
      <c r="A15" s="3">
        <v>14</v>
      </c>
      <c r="B15" s="4" t="s">
        <v>63</v>
      </c>
      <c r="C15" s="11" t="s">
        <v>64</v>
      </c>
      <c r="D15" s="4">
        <v>79.319999999999993</v>
      </c>
      <c r="E15" s="1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4B1AA-A430-428B-846B-949A440D21AF}">
  <dimension ref="A1"/>
  <sheetViews>
    <sheetView workbookViewId="0">
      <selection activeCell="N10" sqref="N1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Металлопрокат </vt:lpstr>
      <vt:lpstr>НЕ металлопрокат 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2025-12-02T07:16:17Z</dcterms:created>
  <dcterms:modified xsi:type="dcterms:W3CDTF">2026-08-04T12:32:20Z</dcterms:modified>
</cp:coreProperties>
</file>