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подкрановых путей\СПУ КМ\КП КМ\Пластины\КП Тесса\"/>
    </mc:Choice>
  </mc:AlternateContent>
  <xr:revisionPtr revIDLastSave="0" documentId="13_ncr:1_{C29452D4-E2B3-4EB4-BC26-19465413FC43}" xr6:coauthVersionLast="47" xr6:coauthVersionMax="47" xr10:uidLastSave="{00000000-0000-0000-0000-000000000000}"/>
  <bookViews>
    <workbookView xWindow="-108" yWindow="-108" windowWidth="23256" windowHeight="13896" xr2:uid="{20C2DE4A-C8FB-4F9F-9887-5913C845459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6" i="1" l="1"/>
  <c r="M49" i="1"/>
  <c r="G49" i="1"/>
  <c r="E25" i="1"/>
  <c r="E24" i="1"/>
  <c r="E23" i="1"/>
  <c r="M36" i="1"/>
  <c r="M26" i="1"/>
  <c r="M16" i="1"/>
  <c r="G16" i="1"/>
  <c r="M7" i="1"/>
  <c r="G7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4" i="1"/>
  <c r="G56" i="1"/>
  <c r="G36" i="1"/>
  <c r="G26" i="1"/>
  <c r="C62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4" i="1"/>
  <c r="L56" i="1" l="1"/>
  <c r="N56" i="1" s="1"/>
  <c r="L49" i="1"/>
  <c r="N49" i="1" s="1"/>
  <c r="L46" i="1"/>
  <c r="N46" i="1" s="1"/>
  <c r="L43" i="1"/>
  <c r="N43" i="1" s="1"/>
  <c r="L33" i="1"/>
  <c r="N33" i="1" s="1"/>
  <c r="L23" i="1"/>
  <c r="N23" i="1" s="1"/>
  <c r="L4" i="1"/>
  <c r="N4" i="1" s="1"/>
  <c r="L13" i="1"/>
  <c r="N13" i="1" s="1"/>
  <c r="F4" i="1"/>
  <c r="G4" i="1" s="1"/>
  <c r="F46" i="1"/>
  <c r="G46" i="1" s="1"/>
  <c r="L36" i="1"/>
  <c r="N36" i="1" s="1"/>
  <c r="L26" i="1"/>
  <c r="N26" i="1" s="1"/>
  <c r="L16" i="1"/>
  <c r="N16" i="1" s="1"/>
  <c r="L7" i="1"/>
  <c r="N7" i="1" s="1"/>
  <c r="F7" i="1"/>
  <c r="H7" i="1" s="1"/>
  <c r="K62" i="1"/>
  <c r="F36" i="1"/>
  <c r="H36" i="1" s="1"/>
  <c r="I36" i="1" s="1"/>
  <c r="F26" i="1"/>
  <c r="H26" i="1" s="1"/>
  <c r="I26" i="1" s="1"/>
  <c r="F56" i="1"/>
  <c r="H56" i="1" s="1"/>
  <c r="I56" i="1" s="1"/>
  <c r="F49" i="1"/>
  <c r="H49" i="1" s="1"/>
  <c r="I49" i="1" s="1"/>
  <c r="F16" i="1"/>
  <c r="H16" i="1" s="1"/>
  <c r="I16" i="1" s="1"/>
  <c r="E62" i="1"/>
  <c r="I7" i="1" l="1"/>
  <c r="H4" i="1"/>
</calcChain>
</file>

<file path=xl/sharedStrings.xml><?xml version="1.0" encoding="utf-8"?>
<sst xmlns="http://schemas.openxmlformats.org/spreadsheetml/2006/main" count="70" uniqueCount="67">
  <si>
    <t>Наименование продукции</t>
  </si>
  <si>
    <t>Кол-во,</t>
  </si>
  <si>
    <t>шт.</t>
  </si>
  <si>
    <t>Цена,</t>
  </si>
  <si>
    <t>руб./шт</t>
  </si>
  <si>
    <t>Стоимость,</t>
  </si>
  <si>
    <t>руб.</t>
  </si>
  <si>
    <t>КМ1 : опорная пластина из листа Б-ПН-10S 2934-560 мм</t>
  </si>
  <si>
    <t> КМ1 : шайба из листа Б-ПН-8-S 80х80 мм </t>
  </si>
  <si>
    <t> КМ-1 : Упор из арматуры А240 d10 L=150 мм</t>
  </si>
  <si>
    <t> КМ-1 : Рихтовочная подкладка 300х160 - 4 мм</t>
  </si>
  <si>
    <t> КМ-1 : Рихтовочная подкладка 300х160 - 6 мм</t>
  </si>
  <si>
    <t> КМ-1 : Рихтовочная подкладка 300х160 - 8 мм</t>
  </si>
  <si>
    <t> КМ-1 : Рихтовочная подкладка 300х160 - 10 мм</t>
  </si>
  <si>
    <t> КМ-1 : Рихтовочная подкладка 300х160 - 12 мм</t>
  </si>
  <si>
    <t> КМ-1 : Сварная рихтовочная  300х160 - 12 мм</t>
  </si>
  <si>
    <t> КМ2 : опорная пластина из листа Б-ПН-10S 2934-560 мм</t>
  </si>
  <si>
    <t> КМ2 : шайба из листа Б-ПН-8-S 80х80 мм </t>
  </si>
  <si>
    <t> КМ-2 : Упор из арматуры А240 d10 L=150 мм</t>
  </si>
  <si>
    <t> КМ-2 : Рихтовочная подкладка 300х160 - 4 мм</t>
  </si>
  <si>
    <t> КМ-2 : Рихтовочная подкладка 300х160 - 6 мм</t>
  </si>
  <si>
    <t> КМ-2 : Рихтовочная подкладка 300х160 - 8 мм</t>
  </si>
  <si>
    <t> КМ-2 : Рихтовочная подкладка 300х160 - 10 мм</t>
  </si>
  <si>
    <t> КМ-2 : Рихтовочная подкладка 300х160 - 12 мм</t>
  </si>
  <si>
    <t> КМ-2 : Сварная рихтовочная  300х160 - 12 мм</t>
  </si>
  <si>
    <t> КМ-2 : Сварная рихтовочная 37 шт  300х160 - 12 мм</t>
  </si>
  <si>
    <t> КМ3 : опорная пластина из листа Б-ПН-10S 2934-560 мм</t>
  </si>
  <si>
    <t> КМ3 : шайба из листа Б-ПН-8-S 80х80 мм </t>
  </si>
  <si>
    <t> КМ-3 : Упор из арматуры А240 d10 L=150 мм</t>
  </si>
  <si>
    <t> КМ-3 : Рихтовочная подкладка 300х160 - 4 мм</t>
  </si>
  <si>
    <t> КМ-3 : Рихтовочная подкладка 300х160 - 6 мм</t>
  </si>
  <si>
    <t> КМ-3 : Рихтовочная подкладка 300х160 - 8 мм</t>
  </si>
  <si>
    <t> КМ-3 : Рихтовочная подкладка 300х160 - 10 мм</t>
  </si>
  <si>
    <t> КМ-3 : Рихтовочная подкладка 300х160 - 12 мм</t>
  </si>
  <si>
    <t> КМ-3 : Сварная рихтовочная  372 300х160 - </t>
  </si>
  <si>
    <t> КМ-3 : Сварная рихтовочная 13 шт  300х160 -</t>
  </si>
  <si>
    <t> КМ4 : опорная пластина из листа Б-ПН-10S 2934-560 мм</t>
  </si>
  <si>
    <t> КМ4 : шайба из листа Б-ПН-8-S 80х80 мм </t>
  </si>
  <si>
    <t> КМ-4 : Упор из арматуры А240 d10 L=150 мм</t>
  </si>
  <si>
    <t> КМ-4 : Рихтовочная подкладка 300х160 - 4 мм</t>
  </si>
  <si>
    <t> КМ-4 : Рихтовочная подкладка 300х160 - 6 мм</t>
  </si>
  <si>
    <t> КМ-4 : Рихтовочная подкладка 300х160 - 8 мм</t>
  </si>
  <si>
    <t> КМ-4 : Рихтовочная подкладка 300х160 - 10 мм</t>
  </si>
  <si>
    <t> КМ-4 : Рихтовочная подкладка 300х160 - 12 мм</t>
  </si>
  <si>
    <t> КМ-4 : Сварная рихтовочная  358 300х160 - </t>
  </si>
  <si>
    <t> КМ-4 : Сварная рихтовочная 10 шт  300х160 -</t>
  </si>
  <si>
    <t> КМ5 : опорная пластина из листа Б-ПН-10S 2934-560 мм</t>
  </si>
  <si>
    <t> КМ5 : шайба из листа Б-ПН-8-S 80х80 мм </t>
  </si>
  <si>
    <t> КМ-5 : Упор из арматуры А240 d10 L=150 мм</t>
  </si>
  <si>
    <t> КМ6 : опорная пластина из листа Б-ПН-10S 2934-560 мм</t>
  </si>
  <si>
    <t> КМ6 : шайба из листа Б-ПН-8-S 80х80 мм </t>
  </si>
  <si>
    <t> КМ-6 : Упор из арматуры А240 d10 L=150 мм</t>
  </si>
  <si>
    <t> КМ-6 : Рихтовочная подкладка 300х160 - 4 мм</t>
  </si>
  <si>
    <t> КМ-6 : Рихтовочная подкладка 300х160 - 6 мм</t>
  </si>
  <si>
    <t> КМ-6 : Рихтовочная подкладка 300х160 - 8 мм</t>
  </si>
  <si>
    <t> КМ-6 : Рихтовочная подкладка 300х160 - 10 мм</t>
  </si>
  <si>
    <t> КМ-6 : Рихтовочная подкладка 300х160 - 12 мм</t>
  </si>
  <si>
    <t> КМ-6 : Сварная рихтовочная  250 300х160 - </t>
  </si>
  <si>
    <t> КМ-6 : Сварная рихтовочная 9 шт  300х160 -</t>
  </si>
  <si>
    <t> КМ-7 : Рихтовочная подкладка 300х200 - 4 мм</t>
  </si>
  <si>
    <t> КМ-7 : Рихтовочная подкладка 300х200 - 6 мм</t>
  </si>
  <si>
    <t> КМ-7 : Рихтовочная подкладка 300х200 - 8 мм</t>
  </si>
  <si>
    <t> КМ-7 : Рихтовочная подкладка 300х200 - 10 мм</t>
  </si>
  <si>
    <t> КМ-7 : Рихтовочная подкладка 300х200 - 12 мм</t>
  </si>
  <si>
    <t> КМ-7 : Сварная рихтовочная  71 300х200 - </t>
  </si>
  <si>
    <t xml:space="preserve">ИТОГО </t>
  </si>
  <si>
    <t>Цена,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</si>
</sst>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43" fontId="0" fillId="0" borderId="0" xfId="1" applyFont="1"/>
    <xf numFmtId="0" fontId="2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0" fillId="0" borderId="3" xfId="0" applyBorder="1"/>
    <xf numFmtId="43" fontId="3" fillId="2" borderId="3" xfId="1" applyFont="1" applyFill="1" applyBorder="1" applyAlignment="1">
      <alignment horizontal="center" vertical="center"/>
    </xf>
    <xf numFmtId="43" fontId="0" fillId="0" borderId="3" xfId="1" applyFont="1" applyBorder="1"/>
    <xf numFmtId="0" fontId="2" fillId="2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3" borderId="3" xfId="0" applyFill="1" applyBorder="1"/>
    <xf numFmtId="43" fontId="0" fillId="3" borderId="3" xfId="1" applyFont="1" applyFill="1" applyBorder="1"/>
    <xf numFmtId="43" fontId="0" fillId="0" borderId="0" xfId="0" applyNumberFormat="1"/>
    <xf numFmtId="43" fontId="0" fillId="3" borderId="0" xfId="0" applyNumberFormat="1" applyFill="1"/>
    <xf numFmtId="43" fontId="0" fillId="3" borderId="0" xfId="1" applyFont="1" applyFill="1"/>
    <xf numFmtId="164" fontId="0" fillId="3" borderId="0" xfId="0" applyNumberFormat="1" applyFill="1"/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0" fillId="0" borderId="0" xfId="0" applyNumberFormat="1"/>
    <xf numFmtId="0" fontId="0" fillId="3" borderId="0" xfId="0" applyFill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7E864-B825-489A-8B25-C9238EFDD088}">
  <dimension ref="B1:N62"/>
  <sheetViews>
    <sheetView tabSelected="1" topLeftCell="B37" workbookViewId="0">
      <selection activeCell="N56" sqref="N56"/>
    </sheetView>
  </sheetViews>
  <sheetFormatPr defaultRowHeight="14.4" x14ac:dyDescent="0.3"/>
  <cols>
    <col min="2" max="2" width="48.21875" bestFit="1" customWidth="1"/>
    <col min="3" max="3" width="7" bestFit="1" customWidth="1"/>
    <col min="4" max="4" width="10.77734375" bestFit="1" customWidth="1"/>
    <col min="5" max="5" width="18.77734375" customWidth="1"/>
    <col min="6" max="6" width="12.6640625" bestFit="1" customWidth="1"/>
    <col min="7" max="7" width="10.21875" style="2" bestFit="1" customWidth="1"/>
    <col min="8" max="8" width="13.77734375" style="2" bestFit="1" customWidth="1"/>
    <col min="9" max="9" width="9.21875" bestFit="1" customWidth="1"/>
    <col min="10" max="10" width="10" bestFit="1" customWidth="1"/>
    <col min="11" max="11" width="15.21875" bestFit="1" customWidth="1"/>
    <col min="12" max="12" width="14.21875" bestFit="1" customWidth="1"/>
    <col min="13" max="13" width="11.6640625" bestFit="1" customWidth="1"/>
    <col min="14" max="14" width="16.21875" bestFit="1" customWidth="1"/>
    <col min="16" max="16" width="8.33203125" customWidth="1"/>
  </cols>
  <sheetData>
    <row r="1" spans="2:14" ht="15" thickBot="1" x14ac:dyDescent="0.35"/>
    <row r="2" spans="2:14" ht="41.4" x14ac:dyDescent="0.3">
      <c r="B2" s="16" t="s">
        <v>0</v>
      </c>
      <c r="C2" s="1" t="s">
        <v>1</v>
      </c>
      <c r="D2" s="1" t="s">
        <v>3</v>
      </c>
      <c r="E2" s="1" t="s">
        <v>5</v>
      </c>
      <c r="J2" s="1" t="s">
        <v>66</v>
      </c>
      <c r="K2" s="1" t="s">
        <v>5</v>
      </c>
    </row>
    <row r="3" spans="2:14" x14ac:dyDescent="0.3">
      <c r="B3" s="17"/>
      <c r="C3" s="3" t="s">
        <v>2</v>
      </c>
      <c r="D3" s="3" t="s">
        <v>4</v>
      </c>
      <c r="E3" s="3" t="s">
        <v>6</v>
      </c>
      <c r="J3" s="3" t="s">
        <v>4</v>
      </c>
      <c r="K3" s="3" t="s">
        <v>6</v>
      </c>
    </row>
    <row r="4" spans="2:14" x14ac:dyDescent="0.3">
      <c r="B4" s="4" t="s">
        <v>7</v>
      </c>
      <c r="C4" s="5">
        <v>112</v>
      </c>
      <c r="D4" s="6">
        <v>16710.04</v>
      </c>
      <c r="E4" s="7">
        <f>D4*C4</f>
        <v>1871524.48</v>
      </c>
      <c r="F4" s="12">
        <f>SUM(E4:E6)</f>
        <v>1928886.4</v>
      </c>
      <c r="G4" s="2">
        <f>F4/C4</f>
        <v>17222.2</v>
      </c>
      <c r="H4" s="2">
        <f>G4/1.2</f>
        <v>14351.833333333334</v>
      </c>
      <c r="J4" s="6">
        <v>20748</v>
      </c>
      <c r="K4" s="18">
        <f>J4*C4</f>
        <v>2323776</v>
      </c>
      <c r="L4" s="18">
        <f>SUM(K4:K6)</f>
        <v>2393664</v>
      </c>
      <c r="N4" s="18">
        <f>L4/C4</f>
        <v>21372</v>
      </c>
    </row>
    <row r="5" spans="2:14" x14ac:dyDescent="0.3">
      <c r="B5" s="4" t="s">
        <v>8</v>
      </c>
      <c r="C5" s="5">
        <v>896</v>
      </c>
      <c r="D5" s="7">
        <v>52.07</v>
      </c>
      <c r="E5" s="7">
        <f t="shared" ref="E5:E61" si="0">D5*C5</f>
        <v>46654.720000000001</v>
      </c>
      <c r="J5" s="7">
        <v>64</v>
      </c>
      <c r="K5" s="18">
        <f t="shared" ref="K5:K61" si="1">J5*C5</f>
        <v>57344</v>
      </c>
    </row>
    <row r="6" spans="2:14" x14ac:dyDescent="0.3">
      <c r="B6" s="4" t="s">
        <v>9</v>
      </c>
      <c r="C6" s="5">
        <v>896</v>
      </c>
      <c r="D6" s="7">
        <v>11.95</v>
      </c>
      <c r="E6" s="7">
        <f t="shared" si="0"/>
        <v>10707.199999999999</v>
      </c>
      <c r="J6" s="7">
        <v>14</v>
      </c>
      <c r="K6" s="18">
        <f t="shared" si="1"/>
        <v>12544</v>
      </c>
    </row>
    <row r="7" spans="2:14" x14ac:dyDescent="0.3">
      <c r="B7" s="9" t="s">
        <v>10</v>
      </c>
      <c r="C7" s="10">
        <v>18</v>
      </c>
      <c r="D7" s="11">
        <v>195.22</v>
      </c>
      <c r="E7" s="11">
        <f t="shared" si="0"/>
        <v>3513.96</v>
      </c>
      <c r="F7" s="13">
        <f>SUM(E7:E12)</f>
        <v>265892.09999999998</v>
      </c>
      <c r="G7" s="14">
        <f>SUM(C7:C12)</f>
        <v>511</v>
      </c>
      <c r="H7" s="14">
        <f>F7/G7</f>
        <v>520.33679060665361</v>
      </c>
      <c r="I7" s="15">
        <f>H7/1.2</f>
        <v>433.61399217221134</v>
      </c>
      <c r="J7" s="11">
        <v>242</v>
      </c>
      <c r="K7" s="15">
        <f t="shared" si="1"/>
        <v>4356</v>
      </c>
      <c r="L7" s="15">
        <f>SUM(K7:K12)</f>
        <v>336295</v>
      </c>
      <c r="M7" s="19">
        <f>SUM(C7:C12)</f>
        <v>511</v>
      </c>
      <c r="N7" s="15">
        <f>L7/M7</f>
        <v>658.11154598825829</v>
      </c>
    </row>
    <row r="8" spans="2:14" x14ac:dyDescent="0.3">
      <c r="B8" s="9" t="s">
        <v>11</v>
      </c>
      <c r="C8" s="10">
        <v>56</v>
      </c>
      <c r="D8" s="11">
        <v>292.95</v>
      </c>
      <c r="E8" s="11">
        <f t="shared" si="0"/>
        <v>16405.2</v>
      </c>
      <c r="J8" s="11">
        <v>364</v>
      </c>
      <c r="K8" s="15">
        <f t="shared" si="1"/>
        <v>20384</v>
      </c>
    </row>
    <row r="9" spans="2:14" x14ac:dyDescent="0.3">
      <c r="B9" s="9" t="s">
        <v>12</v>
      </c>
      <c r="C9" s="10">
        <v>62</v>
      </c>
      <c r="D9" s="11">
        <v>309.56</v>
      </c>
      <c r="E9" s="11">
        <f t="shared" si="0"/>
        <v>19192.72</v>
      </c>
      <c r="J9" s="11">
        <v>485</v>
      </c>
      <c r="K9" s="15">
        <f t="shared" si="1"/>
        <v>30070</v>
      </c>
    </row>
    <row r="10" spans="2:14" x14ac:dyDescent="0.3">
      <c r="B10" s="9" t="s">
        <v>13</v>
      </c>
      <c r="C10" s="10">
        <v>116</v>
      </c>
      <c r="D10" s="11">
        <v>488.16</v>
      </c>
      <c r="E10" s="11">
        <f t="shared" si="0"/>
        <v>56626.560000000005</v>
      </c>
      <c r="J10" s="11">
        <v>606</v>
      </c>
      <c r="K10" s="15">
        <f t="shared" si="1"/>
        <v>70296</v>
      </c>
    </row>
    <row r="11" spans="2:14" x14ac:dyDescent="0.3">
      <c r="B11" s="9" t="s">
        <v>14</v>
      </c>
      <c r="C11" s="10">
        <v>100</v>
      </c>
      <c r="D11" s="11">
        <v>585.77</v>
      </c>
      <c r="E11" s="11">
        <f t="shared" si="0"/>
        <v>58577</v>
      </c>
      <c r="J11" s="11">
        <v>727</v>
      </c>
      <c r="K11" s="15">
        <f t="shared" si="1"/>
        <v>72700</v>
      </c>
    </row>
    <row r="12" spans="2:14" x14ac:dyDescent="0.3">
      <c r="B12" s="9" t="s">
        <v>15</v>
      </c>
      <c r="C12" s="10">
        <v>159</v>
      </c>
      <c r="D12" s="11">
        <v>701.74</v>
      </c>
      <c r="E12" s="11">
        <f t="shared" si="0"/>
        <v>111576.66</v>
      </c>
      <c r="J12" s="11">
        <v>871</v>
      </c>
      <c r="K12" s="15">
        <f t="shared" si="1"/>
        <v>138489</v>
      </c>
    </row>
    <row r="13" spans="2:14" x14ac:dyDescent="0.3">
      <c r="B13" s="4" t="s">
        <v>16</v>
      </c>
      <c r="C13" s="5">
        <v>112</v>
      </c>
      <c r="D13" s="7">
        <v>16710.04</v>
      </c>
      <c r="E13" s="7">
        <f t="shared" si="0"/>
        <v>1871524.48</v>
      </c>
      <c r="J13" s="6">
        <v>20748</v>
      </c>
      <c r="K13" s="18">
        <f t="shared" si="1"/>
        <v>2323776</v>
      </c>
      <c r="L13" s="18">
        <f>SUM(K13:K15)</f>
        <v>2393664</v>
      </c>
      <c r="N13" s="18">
        <f>L13/C13</f>
        <v>21372</v>
      </c>
    </row>
    <row r="14" spans="2:14" x14ac:dyDescent="0.3">
      <c r="B14" s="4" t="s">
        <v>17</v>
      </c>
      <c r="C14" s="5">
        <v>896</v>
      </c>
      <c r="D14" s="7">
        <v>52.07</v>
      </c>
      <c r="E14" s="7">
        <f t="shared" si="0"/>
        <v>46654.720000000001</v>
      </c>
      <c r="J14" s="7">
        <v>64</v>
      </c>
      <c r="K14" s="18">
        <f t="shared" si="1"/>
        <v>57344</v>
      </c>
    </row>
    <row r="15" spans="2:14" x14ac:dyDescent="0.3">
      <c r="B15" s="4" t="s">
        <v>18</v>
      </c>
      <c r="C15" s="5">
        <v>896</v>
      </c>
      <c r="D15" s="7">
        <v>11.95</v>
      </c>
      <c r="E15" s="7">
        <f t="shared" si="0"/>
        <v>10707.199999999999</v>
      </c>
      <c r="J15" s="7">
        <v>14</v>
      </c>
      <c r="K15" s="18">
        <f t="shared" si="1"/>
        <v>12544</v>
      </c>
    </row>
    <row r="16" spans="2:14" x14ac:dyDescent="0.3">
      <c r="B16" s="9" t="s">
        <v>19</v>
      </c>
      <c r="C16" s="10">
        <v>1</v>
      </c>
      <c r="D16" s="11">
        <v>195.22</v>
      </c>
      <c r="E16" s="11">
        <f t="shared" si="0"/>
        <v>195.22</v>
      </c>
      <c r="F16" s="13">
        <f>SUM(E16:E22)</f>
        <v>421123.46</v>
      </c>
      <c r="G16" s="14">
        <f>SUM(C16:C22)</f>
        <v>606</v>
      </c>
      <c r="H16" s="14">
        <f>F16/G16</f>
        <v>694.92320132013208</v>
      </c>
      <c r="I16" s="15">
        <f>H16/1.2</f>
        <v>579.10266776677679</v>
      </c>
      <c r="J16" s="11">
        <v>242</v>
      </c>
      <c r="K16" s="15">
        <f t="shared" si="1"/>
        <v>242</v>
      </c>
      <c r="L16" s="15">
        <f>SUM(K16:K21)</f>
        <v>435851</v>
      </c>
      <c r="M16" s="19">
        <f>SUM(C16:C22)</f>
        <v>606</v>
      </c>
      <c r="N16" s="15">
        <f>L16/M16</f>
        <v>719.22607260726068</v>
      </c>
    </row>
    <row r="17" spans="2:14" x14ac:dyDescent="0.3">
      <c r="B17" s="9" t="s">
        <v>20</v>
      </c>
      <c r="C17" s="10">
        <v>26</v>
      </c>
      <c r="D17" s="11">
        <v>292.95</v>
      </c>
      <c r="E17" s="11">
        <f t="shared" si="0"/>
        <v>7616.7</v>
      </c>
      <c r="J17" s="11">
        <v>364</v>
      </c>
      <c r="K17" s="15">
        <f t="shared" si="1"/>
        <v>9464</v>
      </c>
    </row>
    <row r="18" spans="2:14" x14ac:dyDescent="0.3">
      <c r="B18" s="9" t="s">
        <v>21</v>
      </c>
      <c r="C18" s="10">
        <v>19</v>
      </c>
      <c r="D18" s="11">
        <v>390.56</v>
      </c>
      <c r="E18" s="11">
        <f t="shared" si="0"/>
        <v>7420.64</v>
      </c>
      <c r="J18" s="11">
        <v>485</v>
      </c>
      <c r="K18" s="15">
        <f t="shared" si="1"/>
        <v>9215</v>
      </c>
    </row>
    <row r="19" spans="2:14" x14ac:dyDescent="0.3">
      <c r="B19" s="9" t="s">
        <v>22</v>
      </c>
      <c r="C19" s="10">
        <v>131</v>
      </c>
      <c r="D19" s="11">
        <v>488.16</v>
      </c>
      <c r="E19" s="11">
        <f t="shared" si="0"/>
        <v>63948.960000000006</v>
      </c>
      <c r="J19" s="11">
        <v>606</v>
      </c>
      <c r="K19" s="15">
        <f t="shared" si="1"/>
        <v>79386</v>
      </c>
    </row>
    <row r="20" spans="2:14" x14ac:dyDescent="0.3">
      <c r="B20" s="9" t="s">
        <v>23</v>
      </c>
      <c r="C20" s="10">
        <v>27</v>
      </c>
      <c r="D20" s="11">
        <v>585.77</v>
      </c>
      <c r="E20" s="11">
        <f t="shared" si="0"/>
        <v>15815.789999999999</v>
      </c>
      <c r="J20" s="11">
        <v>727</v>
      </c>
      <c r="K20" s="15">
        <f t="shared" si="1"/>
        <v>19629</v>
      </c>
    </row>
    <row r="21" spans="2:14" x14ac:dyDescent="0.3">
      <c r="B21" s="9" t="s">
        <v>24</v>
      </c>
      <c r="C21" s="10">
        <v>365</v>
      </c>
      <c r="D21" s="11">
        <v>701.74</v>
      </c>
      <c r="E21" s="11">
        <f t="shared" si="0"/>
        <v>256135.1</v>
      </c>
      <c r="J21" s="11">
        <v>871</v>
      </c>
      <c r="K21" s="15">
        <f t="shared" si="1"/>
        <v>317915</v>
      </c>
    </row>
    <row r="22" spans="2:14" x14ac:dyDescent="0.3">
      <c r="B22" s="9" t="s">
        <v>25</v>
      </c>
      <c r="C22" s="10">
        <v>37</v>
      </c>
      <c r="D22" s="11">
        <v>1891.65</v>
      </c>
      <c r="E22" s="11">
        <f t="shared" si="0"/>
        <v>69991.05</v>
      </c>
      <c r="J22" s="11">
        <v>2349</v>
      </c>
      <c r="K22" s="15">
        <f t="shared" si="1"/>
        <v>86913</v>
      </c>
    </row>
    <row r="23" spans="2:14" x14ac:dyDescent="0.3">
      <c r="B23" s="4" t="s">
        <v>26</v>
      </c>
      <c r="C23" s="5">
        <v>112</v>
      </c>
      <c r="D23" s="7">
        <v>16710.04</v>
      </c>
      <c r="E23" s="7">
        <f>D23*C23</f>
        <v>1871524.48</v>
      </c>
      <c r="J23" s="6">
        <v>20748</v>
      </c>
      <c r="K23" s="18">
        <f t="shared" si="1"/>
        <v>2323776</v>
      </c>
      <c r="L23" s="18">
        <f>SUM(K23:K25)</f>
        <v>2393664</v>
      </c>
      <c r="N23" s="18">
        <f>L23/C23</f>
        <v>21372</v>
      </c>
    </row>
    <row r="24" spans="2:14" x14ac:dyDescent="0.3">
      <c r="B24" s="4" t="s">
        <v>27</v>
      </c>
      <c r="C24" s="5">
        <v>896</v>
      </c>
      <c r="D24" s="7">
        <v>52.07</v>
      </c>
      <c r="E24" s="7">
        <f>D24*C24</f>
        <v>46654.720000000001</v>
      </c>
      <c r="J24" s="7">
        <v>64</v>
      </c>
      <c r="K24" s="18">
        <f t="shared" si="1"/>
        <v>57344</v>
      </c>
    </row>
    <row r="25" spans="2:14" x14ac:dyDescent="0.3">
      <c r="B25" s="4" t="s">
        <v>28</v>
      </c>
      <c r="C25" s="5">
        <v>896</v>
      </c>
      <c r="D25" s="7">
        <v>11.95</v>
      </c>
      <c r="E25" s="7">
        <f>D25*C25</f>
        <v>10707.199999999999</v>
      </c>
      <c r="J25" s="7">
        <v>14</v>
      </c>
      <c r="K25" s="18">
        <f t="shared" si="1"/>
        <v>12544</v>
      </c>
    </row>
    <row r="26" spans="2:14" x14ac:dyDescent="0.3">
      <c r="B26" s="9" t="s">
        <v>29</v>
      </c>
      <c r="C26" s="10">
        <v>1</v>
      </c>
      <c r="D26" s="11">
        <v>195.22</v>
      </c>
      <c r="E26" s="11">
        <f t="shared" si="0"/>
        <v>195.22</v>
      </c>
      <c r="F26" s="13">
        <f>SUM(E26:E32)</f>
        <v>373407.47</v>
      </c>
      <c r="G26" s="14">
        <f>SUM(C26:C32)</f>
        <v>540</v>
      </c>
      <c r="H26" s="14">
        <f>F26/G26</f>
        <v>691.49531481481472</v>
      </c>
      <c r="I26" s="15">
        <f>H26/1.2</f>
        <v>576.24609567901234</v>
      </c>
      <c r="J26" s="11">
        <v>242</v>
      </c>
      <c r="K26" s="15">
        <f t="shared" si="1"/>
        <v>242</v>
      </c>
      <c r="L26" s="15">
        <f>SUM(K26:K31)</f>
        <v>432938</v>
      </c>
      <c r="M26" s="19">
        <f>SUM(C26:C32)</f>
        <v>540</v>
      </c>
      <c r="N26" s="15">
        <f>L26/M26</f>
        <v>801.737037037037</v>
      </c>
    </row>
    <row r="27" spans="2:14" x14ac:dyDescent="0.3">
      <c r="B27" s="9" t="s">
        <v>30</v>
      </c>
      <c r="C27" s="10">
        <v>10</v>
      </c>
      <c r="D27" s="11">
        <v>292.95</v>
      </c>
      <c r="E27" s="11">
        <f t="shared" si="0"/>
        <v>2929.5</v>
      </c>
      <c r="J27" s="11">
        <v>364</v>
      </c>
      <c r="K27" s="15">
        <f t="shared" si="1"/>
        <v>3640</v>
      </c>
    </row>
    <row r="28" spans="2:14" x14ac:dyDescent="0.3">
      <c r="B28" s="9" t="s">
        <v>31</v>
      </c>
      <c r="C28" s="10">
        <v>30</v>
      </c>
      <c r="D28" s="11">
        <v>390.56</v>
      </c>
      <c r="E28" s="11">
        <f t="shared" si="0"/>
        <v>11716.8</v>
      </c>
      <c r="J28" s="11">
        <v>485</v>
      </c>
      <c r="K28" s="15">
        <f t="shared" si="1"/>
        <v>14550</v>
      </c>
    </row>
    <row r="29" spans="2:14" x14ac:dyDescent="0.3">
      <c r="B29" s="9" t="s">
        <v>32</v>
      </c>
      <c r="C29" s="10">
        <v>100</v>
      </c>
      <c r="D29" s="11">
        <v>488.16</v>
      </c>
      <c r="E29" s="11">
        <f t="shared" si="0"/>
        <v>48816</v>
      </c>
      <c r="J29" s="11">
        <v>606</v>
      </c>
      <c r="K29" s="15">
        <f t="shared" si="1"/>
        <v>60600</v>
      </c>
    </row>
    <row r="30" spans="2:14" x14ac:dyDescent="0.3">
      <c r="B30" s="9" t="s">
        <v>33</v>
      </c>
      <c r="C30" s="10">
        <v>14</v>
      </c>
      <c r="D30" s="11">
        <v>585.77</v>
      </c>
      <c r="E30" s="11">
        <f t="shared" si="0"/>
        <v>8200.7799999999988</v>
      </c>
      <c r="J30" s="11">
        <v>727</v>
      </c>
      <c r="K30" s="15">
        <f t="shared" si="1"/>
        <v>10178</v>
      </c>
    </row>
    <row r="31" spans="2:14" x14ac:dyDescent="0.3">
      <c r="B31" s="9" t="s">
        <v>34</v>
      </c>
      <c r="C31" s="10">
        <v>372</v>
      </c>
      <c r="D31" s="11">
        <v>744.51</v>
      </c>
      <c r="E31" s="11">
        <f t="shared" si="0"/>
        <v>276957.71999999997</v>
      </c>
      <c r="J31" s="11">
        <v>924</v>
      </c>
      <c r="K31" s="15">
        <f t="shared" si="1"/>
        <v>343728</v>
      </c>
    </row>
    <row r="32" spans="2:14" x14ac:dyDescent="0.3">
      <c r="B32" s="9" t="s">
        <v>35</v>
      </c>
      <c r="C32" s="10">
        <v>13</v>
      </c>
      <c r="D32" s="11">
        <v>1891.65</v>
      </c>
      <c r="E32" s="11">
        <f t="shared" si="0"/>
        <v>24591.45</v>
      </c>
      <c r="J32" s="11">
        <v>2349</v>
      </c>
      <c r="K32" s="15">
        <f t="shared" si="1"/>
        <v>30537</v>
      </c>
    </row>
    <row r="33" spans="2:14" x14ac:dyDescent="0.3">
      <c r="B33" s="4" t="s">
        <v>36</v>
      </c>
      <c r="C33" s="5">
        <v>112</v>
      </c>
      <c r="D33" s="7">
        <v>16710.04</v>
      </c>
      <c r="E33" s="7">
        <f t="shared" si="0"/>
        <v>1871524.48</v>
      </c>
      <c r="J33" s="6">
        <v>20748</v>
      </c>
      <c r="K33" s="18">
        <f t="shared" si="1"/>
        <v>2323776</v>
      </c>
      <c r="L33" s="18">
        <f>SUM(K33:K35)</f>
        <v>2393664</v>
      </c>
      <c r="N33" s="18">
        <f>L33/C33</f>
        <v>21372</v>
      </c>
    </row>
    <row r="34" spans="2:14" x14ac:dyDescent="0.3">
      <c r="B34" s="4" t="s">
        <v>37</v>
      </c>
      <c r="C34" s="5">
        <v>896</v>
      </c>
      <c r="D34" s="7">
        <v>52.07</v>
      </c>
      <c r="E34" s="7">
        <f t="shared" si="0"/>
        <v>46654.720000000001</v>
      </c>
      <c r="J34" s="7">
        <v>64</v>
      </c>
      <c r="K34" s="18">
        <f t="shared" si="1"/>
        <v>57344</v>
      </c>
    </row>
    <row r="35" spans="2:14" x14ac:dyDescent="0.3">
      <c r="B35" s="4" t="s">
        <v>38</v>
      </c>
      <c r="C35" s="5">
        <v>896</v>
      </c>
      <c r="D35" s="7">
        <v>11.95</v>
      </c>
      <c r="E35" s="7">
        <f t="shared" si="0"/>
        <v>10707.199999999999</v>
      </c>
      <c r="J35" s="7">
        <v>14</v>
      </c>
      <c r="K35" s="18">
        <f t="shared" si="1"/>
        <v>12544</v>
      </c>
    </row>
    <row r="36" spans="2:14" x14ac:dyDescent="0.3">
      <c r="B36" s="9" t="s">
        <v>39</v>
      </c>
      <c r="C36" s="10">
        <v>2</v>
      </c>
      <c r="D36" s="11">
        <v>195.34</v>
      </c>
      <c r="E36" s="11">
        <f t="shared" si="0"/>
        <v>390.68</v>
      </c>
      <c r="F36" s="13">
        <f>SUM(E36:E42)</f>
        <v>376689.61</v>
      </c>
      <c r="G36" s="14">
        <f>SUM(C36:C42)</f>
        <v>552</v>
      </c>
      <c r="H36" s="14">
        <f>F36/G36</f>
        <v>682.40871376811594</v>
      </c>
      <c r="I36" s="15">
        <f>H36/1.2</f>
        <v>568.67392814009668</v>
      </c>
      <c r="J36" s="11">
        <v>242</v>
      </c>
      <c r="K36" s="15">
        <f t="shared" si="1"/>
        <v>484</v>
      </c>
      <c r="L36" s="15">
        <f>SUM(K36:K41)</f>
        <v>435881</v>
      </c>
      <c r="M36" s="19">
        <f>SUM(C36:C42)</f>
        <v>552</v>
      </c>
      <c r="N36" s="15">
        <f>L36/M36</f>
        <v>789.63949275362324</v>
      </c>
    </row>
    <row r="37" spans="2:14" x14ac:dyDescent="0.3">
      <c r="B37" s="9" t="s">
        <v>40</v>
      </c>
      <c r="C37" s="10">
        <v>20</v>
      </c>
      <c r="D37" s="11">
        <v>292.95</v>
      </c>
      <c r="E37" s="11">
        <f t="shared" si="0"/>
        <v>5859</v>
      </c>
      <c r="J37" s="11">
        <v>364</v>
      </c>
      <c r="K37" s="15">
        <f t="shared" si="1"/>
        <v>7280</v>
      </c>
    </row>
    <row r="38" spans="2:14" x14ac:dyDescent="0.3">
      <c r="B38" s="9" t="s">
        <v>41</v>
      </c>
      <c r="C38" s="10">
        <v>28</v>
      </c>
      <c r="D38" s="11">
        <v>390.56</v>
      </c>
      <c r="E38" s="11">
        <f t="shared" si="0"/>
        <v>10935.68</v>
      </c>
      <c r="J38" s="11">
        <v>485</v>
      </c>
      <c r="K38" s="15">
        <f t="shared" si="1"/>
        <v>13580</v>
      </c>
    </row>
    <row r="39" spans="2:14" x14ac:dyDescent="0.3">
      <c r="B39" s="9" t="s">
        <v>42</v>
      </c>
      <c r="C39" s="10">
        <v>113</v>
      </c>
      <c r="D39" s="11">
        <v>488.16</v>
      </c>
      <c r="E39" s="11">
        <f t="shared" si="0"/>
        <v>55162.080000000002</v>
      </c>
      <c r="J39" s="11">
        <v>606</v>
      </c>
      <c r="K39" s="15">
        <f t="shared" si="1"/>
        <v>68478</v>
      </c>
    </row>
    <row r="40" spans="2:14" x14ac:dyDescent="0.3">
      <c r="B40" s="9" t="s">
        <v>43</v>
      </c>
      <c r="C40" s="10">
        <v>21</v>
      </c>
      <c r="D40" s="11">
        <v>585.77</v>
      </c>
      <c r="E40" s="11">
        <f t="shared" si="0"/>
        <v>12301.17</v>
      </c>
      <c r="J40" s="11">
        <v>727</v>
      </c>
      <c r="K40" s="15">
        <f t="shared" si="1"/>
        <v>15267</v>
      </c>
    </row>
    <row r="41" spans="2:14" x14ac:dyDescent="0.3">
      <c r="B41" s="9" t="s">
        <v>44</v>
      </c>
      <c r="C41" s="10">
        <v>358</v>
      </c>
      <c r="D41" s="11">
        <v>762.75</v>
      </c>
      <c r="E41" s="11">
        <f t="shared" si="0"/>
        <v>273064.5</v>
      </c>
      <c r="J41" s="11">
        <v>924</v>
      </c>
      <c r="K41" s="15">
        <f t="shared" si="1"/>
        <v>330792</v>
      </c>
    </row>
    <row r="42" spans="2:14" x14ac:dyDescent="0.3">
      <c r="B42" s="9" t="s">
        <v>45</v>
      </c>
      <c r="C42" s="10">
        <v>10</v>
      </c>
      <c r="D42" s="11">
        <v>1897.65</v>
      </c>
      <c r="E42" s="11">
        <f t="shared" si="0"/>
        <v>18976.5</v>
      </c>
      <c r="J42" s="11">
        <v>2349</v>
      </c>
      <c r="K42" s="15">
        <f t="shared" si="1"/>
        <v>23490</v>
      </c>
    </row>
    <row r="43" spans="2:14" x14ac:dyDescent="0.3">
      <c r="B43" s="4" t="s">
        <v>46</v>
      </c>
      <c r="C43" s="5">
        <v>112</v>
      </c>
      <c r="D43" s="7">
        <v>16710.04</v>
      </c>
      <c r="E43" s="7">
        <f t="shared" si="0"/>
        <v>1871524.48</v>
      </c>
      <c r="J43" s="6">
        <v>20748</v>
      </c>
      <c r="K43" s="18">
        <f t="shared" si="1"/>
        <v>2323776</v>
      </c>
      <c r="L43" s="18">
        <f>SUM(K43:K45)</f>
        <v>2393664</v>
      </c>
      <c r="N43" s="18">
        <f>L43/C43</f>
        <v>21372</v>
      </c>
    </row>
    <row r="44" spans="2:14" x14ac:dyDescent="0.3">
      <c r="B44" s="4" t="s">
        <v>47</v>
      </c>
      <c r="C44" s="5">
        <v>896</v>
      </c>
      <c r="D44" s="7">
        <v>52.07</v>
      </c>
      <c r="E44" s="7">
        <f t="shared" si="0"/>
        <v>46654.720000000001</v>
      </c>
      <c r="J44" s="7">
        <v>64</v>
      </c>
      <c r="K44" s="18">
        <f t="shared" si="1"/>
        <v>57344</v>
      </c>
    </row>
    <row r="45" spans="2:14" x14ac:dyDescent="0.3">
      <c r="B45" s="4" t="s">
        <v>48</v>
      </c>
      <c r="C45" s="5">
        <v>896</v>
      </c>
      <c r="D45" s="7">
        <v>11.95</v>
      </c>
      <c r="E45" s="7">
        <f t="shared" si="0"/>
        <v>10707.199999999999</v>
      </c>
      <c r="J45" s="7">
        <v>14</v>
      </c>
      <c r="K45" s="18">
        <f t="shared" si="1"/>
        <v>12544</v>
      </c>
    </row>
    <row r="46" spans="2:14" x14ac:dyDescent="0.3">
      <c r="B46" s="4" t="s">
        <v>49</v>
      </c>
      <c r="C46" s="5">
        <v>72</v>
      </c>
      <c r="D46" s="7">
        <v>16710.04</v>
      </c>
      <c r="E46" s="7">
        <f t="shared" si="0"/>
        <v>1203122.8800000001</v>
      </c>
      <c r="F46" s="12">
        <f>SUM(E46:E48)</f>
        <v>1239998.4000000001</v>
      </c>
      <c r="G46" s="2">
        <f>F46/C46</f>
        <v>17222.2</v>
      </c>
      <c r="J46" s="6">
        <v>20748</v>
      </c>
      <c r="K46" s="18">
        <f t="shared" si="1"/>
        <v>1493856</v>
      </c>
      <c r="L46" s="18">
        <f>SUM(K46:K48)</f>
        <v>1538784</v>
      </c>
      <c r="N46" s="18">
        <f>L46/C46</f>
        <v>21372</v>
      </c>
    </row>
    <row r="47" spans="2:14" x14ac:dyDescent="0.3">
      <c r="B47" s="4" t="s">
        <v>50</v>
      </c>
      <c r="C47" s="5">
        <v>576</v>
      </c>
      <c r="D47" s="7">
        <v>52.07</v>
      </c>
      <c r="E47" s="7">
        <f t="shared" si="0"/>
        <v>29992.32</v>
      </c>
      <c r="J47" s="7">
        <v>64</v>
      </c>
      <c r="K47" s="18">
        <f t="shared" si="1"/>
        <v>36864</v>
      </c>
    </row>
    <row r="48" spans="2:14" x14ac:dyDescent="0.3">
      <c r="B48" s="4" t="s">
        <v>51</v>
      </c>
      <c r="C48" s="5">
        <v>576</v>
      </c>
      <c r="D48" s="7">
        <v>11.95</v>
      </c>
      <c r="E48" s="7">
        <f t="shared" si="0"/>
        <v>6883.2</v>
      </c>
      <c r="J48" s="7">
        <v>14</v>
      </c>
      <c r="K48" s="18">
        <f t="shared" si="1"/>
        <v>8064</v>
      </c>
    </row>
    <row r="49" spans="2:14" x14ac:dyDescent="0.3">
      <c r="B49" s="9" t="s">
        <v>52</v>
      </c>
      <c r="C49" s="10">
        <v>1</v>
      </c>
      <c r="D49" s="11">
        <v>195.22</v>
      </c>
      <c r="E49" s="11">
        <f t="shared" si="0"/>
        <v>195.22</v>
      </c>
      <c r="F49" s="13">
        <f>SUM(E49:E55)</f>
        <v>253052.18000000002</v>
      </c>
      <c r="G49" s="14">
        <f>SUM(C49:C55)</f>
        <v>325</v>
      </c>
      <c r="H49" s="14">
        <f>F49/G49</f>
        <v>778.62209230769236</v>
      </c>
      <c r="I49" s="15">
        <f>H49/1.2</f>
        <v>648.85174358974371</v>
      </c>
      <c r="J49" s="11">
        <v>242</v>
      </c>
      <c r="K49" s="15">
        <f t="shared" si="1"/>
        <v>242</v>
      </c>
      <c r="L49" s="15">
        <f>SUM(K49:K54)</f>
        <v>293809</v>
      </c>
      <c r="M49" s="19">
        <f>SUM(C49:C55)</f>
        <v>325</v>
      </c>
      <c r="N49" s="15">
        <f>L49/M49</f>
        <v>904.02769230769229</v>
      </c>
    </row>
    <row r="50" spans="2:14" x14ac:dyDescent="0.3">
      <c r="B50" s="9" t="s">
        <v>53</v>
      </c>
      <c r="C50" s="10">
        <v>7</v>
      </c>
      <c r="D50" s="11">
        <v>292.95</v>
      </c>
      <c r="E50" s="11">
        <f t="shared" si="0"/>
        <v>2050.65</v>
      </c>
      <c r="J50" s="11">
        <v>364</v>
      </c>
      <c r="K50" s="15">
        <f t="shared" si="1"/>
        <v>2548</v>
      </c>
    </row>
    <row r="51" spans="2:14" x14ac:dyDescent="0.3">
      <c r="B51" s="9" t="s">
        <v>54</v>
      </c>
      <c r="C51" s="10">
        <v>7</v>
      </c>
      <c r="D51" s="11">
        <v>309.56</v>
      </c>
      <c r="E51" s="11">
        <f t="shared" si="0"/>
        <v>2166.92</v>
      </c>
      <c r="J51" s="11">
        <v>485</v>
      </c>
      <c r="K51" s="15">
        <f t="shared" si="1"/>
        <v>3395</v>
      </c>
    </row>
    <row r="52" spans="2:14" x14ac:dyDescent="0.3">
      <c r="B52" s="9" t="s">
        <v>55</v>
      </c>
      <c r="C52" s="10">
        <v>43</v>
      </c>
      <c r="D52" s="11">
        <v>488.16</v>
      </c>
      <c r="E52" s="11">
        <f t="shared" si="0"/>
        <v>20990.880000000001</v>
      </c>
      <c r="J52" s="11">
        <v>606</v>
      </c>
      <c r="K52" s="15">
        <f t="shared" si="1"/>
        <v>26058</v>
      </c>
    </row>
    <row r="53" spans="2:14" x14ac:dyDescent="0.3">
      <c r="B53" s="9" t="s">
        <v>56</v>
      </c>
      <c r="C53" s="10">
        <v>8</v>
      </c>
      <c r="D53" s="11">
        <v>585.77</v>
      </c>
      <c r="E53" s="11">
        <f t="shared" si="0"/>
        <v>4686.16</v>
      </c>
      <c r="J53" s="11">
        <v>727</v>
      </c>
      <c r="K53" s="15">
        <f t="shared" si="1"/>
        <v>5816</v>
      </c>
    </row>
    <row r="54" spans="2:14" x14ac:dyDescent="0.3">
      <c r="B54" s="9" t="s">
        <v>57</v>
      </c>
      <c r="C54" s="10">
        <v>250</v>
      </c>
      <c r="D54" s="11">
        <v>823.75</v>
      </c>
      <c r="E54" s="11">
        <f t="shared" si="0"/>
        <v>205937.5</v>
      </c>
      <c r="J54" s="11">
        <v>1023</v>
      </c>
      <c r="K54" s="15">
        <f t="shared" si="1"/>
        <v>255750</v>
      </c>
    </row>
    <row r="55" spans="2:14" x14ac:dyDescent="0.3">
      <c r="B55" s="9" t="s">
        <v>58</v>
      </c>
      <c r="C55" s="10">
        <v>9</v>
      </c>
      <c r="D55" s="11">
        <v>1891.65</v>
      </c>
      <c r="E55" s="11">
        <f t="shared" si="0"/>
        <v>17024.850000000002</v>
      </c>
      <c r="J55" s="11">
        <v>2349</v>
      </c>
      <c r="K55" s="15">
        <f t="shared" si="1"/>
        <v>21141</v>
      </c>
    </row>
    <row r="56" spans="2:14" x14ac:dyDescent="0.3">
      <c r="B56" s="9" t="s">
        <v>59</v>
      </c>
      <c r="C56" s="10">
        <v>14</v>
      </c>
      <c r="D56" s="11">
        <v>244.15</v>
      </c>
      <c r="E56" s="11">
        <f t="shared" si="0"/>
        <v>3418.1</v>
      </c>
      <c r="F56" s="13">
        <f>SUM(E56:E61)</f>
        <v>278561.09999999998</v>
      </c>
      <c r="G56" s="14">
        <f>SUM(C56:C61)</f>
        <v>464</v>
      </c>
      <c r="H56" s="14">
        <f>F56/G56</f>
        <v>600.34719827586207</v>
      </c>
      <c r="I56" s="15">
        <f>H56/1.2</f>
        <v>500.28933189655174</v>
      </c>
      <c r="J56" s="11">
        <v>303</v>
      </c>
      <c r="K56" s="15">
        <f t="shared" si="1"/>
        <v>4242</v>
      </c>
      <c r="L56" s="18">
        <f>SUM(K56:K61)</f>
        <v>345952</v>
      </c>
      <c r="M56">
        <f>SUM(C56:C61)</f>
        <v>464</v>
      </c>
      <c r="N56" s="18">
        <f>L56/M56</f>
        <v>745.58620689655174</v>
      </c>
    </row>
    <row r="57" spans="2:14" x14ac:dyDescent="0.3">
      <c r="B57" s="9" t="s">
        <v>60</v>
      </c>
      <c r="C57" s="10">
        <v>63</v>
      </c>
      <c r="D57" s="11">
        <v>366.15</v>
      </c>
      <c r="E57" s="11">
        <f t="shared" si="0"/>
        <v>23067.449999999997</v>
      </c>
      <c r="J57" s="11">
        <v>455</v>
      </c>
      <c r="K57" s="15">
        <f t="shared" si="1"/>
        <v>28665</v>
      </c>
    </row>
    <row r="58" spans="2:14" x14ac:dyDescent="0.3">
      <c r="B58" s="9" t="s">
        <v>61</v>
      </c>
      <c r="C58" s="10">
        <v>42</v>
      </c>
      <c r="D58" s="11">
        <v>488.16</v>
      </c>
      <c r="E58" s="11">
        <f t="shared" si="0"/>
        <v>20502.72</v>
      </c>
      <c r="J58" s="11">
        <v>606</v>
      </c>
      <c r="K58" s="15">
        <f t="shared" si="1"/>
        <v>25452</v>
      </c>
    </row>
    <row r="59" spans="2:14" x14ac:dyDescent="0.3">
      <c r="B59" s="9" t="s">
        <v>62</v>
      </c>
      <c r="C59" s="10">
        <v>208</v>
      </c>
      <c r="D59" s="11">
        <v>610.16999999999996</v>
      </c>
      <c r="E59" s="11">
        <f t="shared" si="0"/>
        <v>126915.35999999999</v>
      </c>
      <c r="J59" s="11">
        <v>758</v>
      </c>
      <c r="K59" s="15">
        <f t="shared" si="1"/>
        <v>157664</v>
      </c>
    </row>
    <row r="60" spans="2:14" x14ac:dyDescent="0.3">
      <c r="B60" s="9" t="s">
        <v>63</v>
      </c>
      <c r="C60" s="10">
        <v>66</v>
      </c>
      <c r="D60" s="11">
        <v>732.31</v>
      </c>
      <c r="E60" s="11">
        <f t="shared" si="0"/>
        <v>48332.46</v>
      </c>
      <c r="J60" s="11">
        <v>909</v>
      </c>
      <c r="K60" s="15">
        <f t="shared" si="1"/>
        <v>59994</v>
      </c>
    </row>
    <row r="61" spans="2:14" x14ac:dyDescent="0.3">
      <c r="B61" s="9" t="s">
        <v>64</v>
      </c>
      <c r="C61" s="10">
        <v>71</v>
      </c>
      <c r="D61" s="11">
        <v>793.31</v>
      </c>
      <c r="E61" s="11">
        <f t="shared" si="0"/>
        <v>56325.009999999995</v>
      </c>
      <c r="J61" s="11">
        <v>985</v>
      </c>
      <c r="K61" s="15">
        <f t="shared" si="1"/>
        <v>69935</v>
      </c>
    </row>
    <row r="62" spans="2:14" x14ac:dyDescent="0.3">
      <c r="B62" s="8" t="s">
        <v>65</v>
      </c>
      <c r="C62" s="5">
        <f>SUM(C4:C61)</f>
        <v>13742</v>
      </c>
      <c r="D62" s="7"/>
      <c r="E62" s="7">
        <f>SUM(E4:E61)</f>
        <v>12853156.32</v>
      </c>
      <c r="K62" s="18">
        <f>SUM(K4:K61)</f>
        <v>15949911</v>
      </c>
    </row>
  </sheetData>
  <mergeCells count="1"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2025-12-30T08:21:02Z</dcterms:created>
  <dcterms:modified xsi:type="dcterms:W3CDTF">2026-07-30T11:53:21Z</dcterms:modified>
</cp:coreProperties>
</file>