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ДИАС\"/>
    </mc:Choice>
  </mc:AlternateContent>
  <xr:revisionPtr revIDLastSave="0" documentId="13_ncr:1_{3BFD4256-A493-46B3-8D08-B5050FA2A4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3" i="4"/>
  <c r="G21" i="4"/>
  <c r="G20" i="4"/>
  <c r="G31" i="4" l="1"/>
  <c r="G30" i="4"/>
  <c r="G29" i="4"/>
  <c r="G28" i="4"/>
  <c r="G27" i="4"/>
  <c r="G26" i="4"/>
  <c r="G25" i="4"/>
  <c r="G24" i="4"/>
  <c r="G23" i="4"/>
  <c r="G18" i="4"/>
  <c r="G17" i="4"/>
  <c r="G3" i="4" l="1"/>
  <c r="G5" i="4" l="1"/>
  <c r="G4" i="4" l="1"/>
  <c r="G6" i="4"/>
  <c r="G7" i="4"/>
  <c r="G8" i="4"/>
  <c r="G10" i="4"/>
  <c r="G11" i="4"/>
  <c r="G12" i="4"/>
  <c r="G13" i="4"/>
  <c r="G14" i="4"/>
  <c r="G15" i="4"/>
  <c r="G33" i="4"/>
  <c r="G34" i="4"/>
  <c r="G35" i="4"/>
  <c r="G36" i="4"/>
  <c r="G37" i="4"/>
  <c r="G38" i="4"/>
  <c r="G40" i="4"/>
  <c r="G41" i="4"/>
  <c r="G42" i="4"/>
  <c r="G43" i="4" l="1"/>
</calcChain>
</file>

<file path=xl/sharedStrings.xml><?xml version="1.0" encoding="utf-8"?>
<sst xmlns="http://schemas.openxmlformats.org/spreadsheetml/2006/main" count="153" uniqueCount="112">
  <si>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</si>
  <si>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</si>
  <si>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</si>
  <si>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</si>
  <si>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</si>
  <si>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</si>
  <si>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</si>
  <si>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</si>
  <si>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</si>
  <si>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</si>
  <si>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</si>
  <si>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</si>
  <si>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</si>
  <si>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</si>
  <si>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</si>
  <si>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</si>
  <si>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</si>
  <si>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</si>
  <si>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</si>
  <si>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</si>
  <si>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</si>
  <si>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</si>
  <si>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</si>
  <si>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</si>
  <si>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</si>
  <si>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</si>
  <si>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</si>
  <si>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</si>
  <si>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</si>
  <si>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</si>
  <si>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</si>
  <si>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</si>
  <si>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</si>
  <si>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</si>
  <si>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</si>
  <si>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</si>
  <si>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</si>
  <si>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</si>
  <si>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</si>
  <si>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</si>
  <si>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</si>
  <si>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</si>
  <si>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</si>
  <si>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</si>
  <si>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</si>
  <si>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</si>
  <si>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</si>
  <si>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</si>
  <si>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</si>
  <si>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</si>
  <si>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</si>
  <si>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</si>
  <si>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</si>
  <si>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</si>
  <si>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</si>
  <si>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</si>
  <si>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</si>
  <si>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</si>
  <si>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</si>
  <si>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</si>
  <si>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</si>
  <si>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</si>
  <si>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</si>
  <si>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</si>
  <si>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</si>
  <si>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</si>
  <si>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</si>
  <si>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</si>
  <si>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</si>
  <si>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</si>
  <si>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</si>
  <si>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</si>
  <si>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</si>
  <si>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</si>
  <si>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</si>
  <si>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</si>
  <si>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</si>
  <si>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</si>
  <si>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</si>
  <si>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</si>
  <si>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</si>
  <si>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</si>
  <si>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</si>
  <si>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</si>
  <si>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</si>
  <si>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</si>
  <si>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</si>
  <si>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</si>
  <si>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</si>
  <si>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</si>
  <si>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</si>
  <si>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</si>
  <si>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</si>
  <si>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</si>
  <si>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</si>
  <si>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</si>
  <si>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</si>
  <si>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</si>
  <si>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</si>
  <si>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</si>
  <si>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</si>
  <si>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</si>
  <si>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</si>
  <si>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</si>
  <si>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</si>
  <si>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</si>
  <si>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</si>
  <si>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</si>
  <si>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</si>
  <si>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>ИТОГО стоимость работ руб. с НДС</t>
  </si>
  <si>
    <t>цена ед. работ руб. с НДС ООО ДИАС</t>
  </si>
  <si>
    <t>сумма работ руб. с НДС ООО ДИАС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</si>
</sst>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31">
    <xf numFmtId="0" fontId="0" fillId="0" borderId="0" xfId="0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0" fontId="1" fillId="0" borderId="0" xfId="1" applyAlignment="1">
      <alignment horizontal="right" vertical="center"/>
    </xf>
    <xf numFmtId="43" fontId="2" fillId="2" borderId="1" xfId="2" applyFont="1" applyFill="1" applyBorder="1" applyAlignment="1">
      <alignment horizontal="center" vertical="center" wrapText="1"/>
    </xf>
    <xf numFmtId="43" fontId="2" fillId="0" borderId="1" xfId="2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 shrinkToFit="1"/>
    </xf>
    <xf numFmtId="43" fontId="1" fillId="0" borderId="0" xfId="2" applyFont="1" applyAlignment="1">
      <alignment horizontal="center" vertical="center"/>
    </xf>
    <xf numFmtId="43" fontId="9" fillId="0" borderId="0" xfId="2" applyFont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 wrapText="1"/>
    </xf>
    <xf numFmtId="0" fontId="1" fillId="3" borderId="1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43" fontId="11" fillId="0" borderId="1" xfId="2" applyFont="1" applyBorder="1" applyAlignment="1">
      <alignment horizontal="center" vertical="center" shrinkToFit="1"/>
    </xf>
    <xf numFmtId="43" fontId="4" fillId="4" borderId="1" xfId="2" applyFont="1" applyFill="1" applyBorder="1" applyAlignment="1">
      <alignment horizontal="center" vertical="center" shrinkToFi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43"/>
  <sheetViews>
    <sheetView tabSelected="1" zoomScale="80" zoomScaleNormal="80" workbookViewId="0">
      <pane ySplit="1" topLeftCell="A5" activePane="bottomLeft" state="frozen"/>
      <selection pane="bottomLeft" activeCell="G43" sqref="G43"/>
    </sheetView>
  </sheetViews>
  <sheetFormatPr defaultColWidth="9.33203125" defaultRowHeight="13.2" x14ac:dyDescent="0.25"/>
  <cols>
    <col min="1" max="1" width="7.109375" style="14" customWidth="1"/>
    <col min="2" max="2" width="7.77734375" style="14" customWidth="1"/>
    <col min="3" max="3" width="73.6640625" style="14" customWidth="1"/>
    <col min="4" max="4" width="9.33203125" style="16" customWidth="1"/>
    <col min="5" max="5" width="11.44140625" style="16" customWidth="1"/>
    <col min="6" max="6" width="13" style="23" customWidth="1"/>
    <col min="7" max="9" width="18.44140625" style="23" customWidth="1"/>
    <col min="10" max="10" width="20" style="16" customWidth="1"/>
    <col min="11" max="11" width="87.44140625" style="1" customWidth="1"/>
    <col min="12" max="12" width="9.33203125" style="14" customWidth="1"/>
    <col min="13" max="16384" width="9.33203125" style="14"/>
  </cols>
  <sheetData>
    <row r="1" spans="1:11" s="2" customFormat="1" ht="62.4" x14ac:dyDescent="0.25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20" t="s">
        <v>110</v>
      </c>
      <c r="G1" s="20" t="s">
        <v>111</v>
      </c>
      <c r="H1" s="20"/>
      <c r="I1" s="20"/>
      <c r="J1" s="6" t="s">
        <v>53</v>
      </c>
      <c r="K1" s="7" t="s">
        <v>54</v>
      </c>
    </row>
    <row r="2" spans="1:11" ht="15.6" x14ac:dyDescent="0.25">
      <c r="A2" s="4" t="s">
        <v>55</v>
      </c>
      <c r="B2" s="4"/>
      <c r="C2" s="4"/>
      <c r="D2" s="17"/>
      <c r="E2" s="17"/>
      <c r="F2" s="21"/>
      <c r="G2" s="21"/>
      <c r="H2" s="21"/>
      <c r="I2" s="21"/>
      <c r="J2" s="17"/>
      <c r="K2" s="3"/>
    </row>
    <row r="3" spans="1:11" ht="13.8" x14ac:dyDescent="0.25">
      <c r="A3" s="8" t="s">
        <v>0</v>
      </c>
      <c r="B3" s="9"/>
      <c r="C3" s="10" t="s">
        <v>57</v>
      </c>
      <c r="D3" s="11" t="s">
        <v>1</v>
      </c>
      <c r="E3" s="12">
        <v>1778</v>
      </c>
      <c r="F3" s="29">
        <v>9125</v>
      </c>
      <c r="G3" s="22">
        <f>F3*E3</f>
        <v>16224250</v>
      </c>
      <c r="H3" s="22">
        <v>1.2</v>
      </c>
      <c r="I3" s="22">
        <f>F3/H3</f>
        <v>7604.166666666667</v>
      </c>
      <c r="J3" s="13"/>
      <c r="K3" s="5" t="s">
        <v>102</v>
      </c>
    </row>
    <row r="4" spans="1:11" ht="13.8" x14ac:dyDescent="0.25">
      <c r="A4" s="8" t="s">
        <v>2</v>
      </c>
      <c r="B4" s="9"/>
      <c r="C4" s="25" t="s">
        <v>58</v>
      </c>
      <c r="D4" s="11" t="s">
        <v>3</v>
      </c>
      <c r="E4" s="12">
        <v>100</v>
      </c>
      <c r="F4" s="29">
        <v>5250</v>
      </c>
      <c r="G4" s="22">
        <f t="shared" ref="G4:G42" si="0">F4*E4</f>
        <v>525000</v>
      </c>
      <c r="H4" s="22">
        <v>1.2</v>
      </c>
      <c r="I4" s="22">
        <f t="shared" ref="I4:I42" si="1">F4/H4</f>
        <v>4375</v>
      </c>
      <c r="J4" s="27"/>
      <c r="K4" s="26" t="s">
        <v>56</v>
      </c>
    </row>
    <row r="5" spans="1:11" ht="13.8" x14ac:dyDescent="0.25">
      <c r="A5" s="8" t="s">
        <v>4</v>
      </c>
      <c r="B5" s="9"/>
      <c r="C5" s="10" t="s">
        <v>60</v>
      </c>
      <c r="D5" s="11" t="s">
        <v>3</v>
      </c>
      <c r="E5" s="12">
        <v>11</v>
      </c>
      <c r="F5" s="22">
        <v>23599.599999999999</v>
      </c>
      <c r="G5" s="22">
        <f>F5*E5</f>
        <v>259595.59999999998</v>
      </c>
      <c r="H5" s="22">
        <v>1.2</v>
      </c>
      <c r="I5" s="22">
        <f t="shared" si="1"/>
        <v>19666.333333333332</v>
      </c>
      <c r="J5" s="27"/>
      <c r="K5" s="5" t="s">
        <v>59</v>
      </c>
    </row>
    <row r="6" spans="1:11" ht="13.8" x14ac:dyDescent="0.25">
      <c r="A6" s="8" t="s">
        <v>5</v>
      </c>
      <c r="B6" s="9"/>
      <c r="C6" s="10" t="s">
        <v>62</v>
      </c>
      <c r="D6" s="11" t="s">
        <v>3</v>
      </c>
      <c r="E6" s="12">
        <v>11</v>
      </c>
      <c r="F6" s="22">
        <v>7457.99</v>
      </c>
      <c r="G6" s="22">
        <f t="shared" si="0"/>
        <v>82037.89</v>
      </c>
      <c r="H6" s="22">
        <v>1.2</v>
      </c>
      <c r="I6" s="22">
        <f t="shared" si="1"/>
        <v>6214.9916666666668</v>
      </c>
      <c r="J6" s="27"/>
      <c r="K6" s="5" t="s">
        <v>61</v>
      </c>
    </row>
    <row r="7" spans="1:11" ht="13.8" x14ac:dyDescent="0.25">
      <c r="A7" s="8" t="s">
        <v>6</v>
      </c>
      <c r="B7" s="9"/>
      <c r="C7" s="25" t="s">
        <v>64</v>
      </c>
      <c r="D7" s="11" t="s">
        <v>3</v>
      </c>
      <c r="E7" s="12">
        <v>100</v>
      </c>
      <c r="F7" s="22">
        <v>4455.2130999999999</v>
      </c>
      <c r="G7" s="22">
        <f t="shared" si="0"/>
        <v>445521.31</v>
      </c>
      <c r="H7" s="22">
        <v>1.2</v>
      </c>
      <c r="I7" s="22">
        <f t="shared" si="1"/>
        <v>3712.6775833333336</v>
      </c>
      <c r="J7" s="27"/>
      <c r="K7" s="26" t="s">
        <v>63</v>
      </c>
    </row>
    <row r="8" spans="1:11" ht="13.8" x14ac:dyDescent="0.25">
      <c r="A8" s="8" t="s">
        <v>7</v>
      </c>
      <c r="B8" s="9"/>
      <c r="C8" s="10" t="s">
        <v>98</v>
      </c>
      <c r="D8" s="11" t="s">
        <v>72</v>
      </c>
      <c r="E8" s="12">
        <v>6</v>
      </c>
      <c r="F8" s="22">
        <v>20700.36</v>
      </c>
      <c r="G8" s="22">
        <f t="shared" si="0"/>
        <v>124202.16</v>
      </c>
      <c r="H8" s="22">
        <v>1.2</v>
      </c>
      <c r="I8" s="22">
        <f t="shared" si="1"/>
        <v>17250.300000000003</v>
      </c>
      <c r="J8" s="27"/>
      <c r="K8" s="5" t="s">
        <v>99</v>
      </c>
    </row>
    <row r="9" spans="1:11" ht="15.6" x14ac:dyDescent="0.25">
      <c r="A9" s="4" t="s">
        <v>65</v>
      </c>
      <c r="B9" s="9"/>
      <c r="C9" s="10"/>
      <c r="D9" s="11"/>
      <c r="E9" s="12"/>
      <c r="F9" s="22"/>
      <c r="G9" s="22"/>
      <c r="H9" s="22">
        <v>1.2</v>
      </c>
      <c r="I9" s="22">
        <f t="shared" si="1"/>
        <v>0</v>
      </c>
      <c r="J9" s="27"/>
      <c r="K9" s="5"/>
    </row>
    <row r="10" spans="1:11" ht="79.2" x14ac:dyDescent="0.25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29">
        <v>1170</v>
      </c>
      <c r="G10" s="22">
        <f t="shared" si="0"/>
        <v>1946880</v>
      </c>
      <c r="H10" s="22">
        <v>1.2</v>
      </c>
      <c r="I10" s="22">
        <f t="shared" si="1"/>
        <v>975</v>
      </c>
      <c r="J10" s="27"/>
      <c r="K10" s="5" t="s">
        <v>73</v>
      </c>
    </row>
    <row r="11" spans="1:11" ht="79.2" x14ac:dyDescent="0.25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29">
        <v>1270</v>
      </c>
      <c r="G11" s="22">
        <f t="shared" si="0"/>
        <v>50800</v>
      </c>
      <c r="H11" s="22">
        <v>1.2</v>
      </c>
      <c r="I11" s="22">
        <f t="shared" si="1"/>
        <v>1058.3333333333335</v>
      </c>
      <c r="J11" s="27"/>
      <c r="K11" s="5" t="s">
        <v>74</v>
      </c>
    </row>
    <row r="12" spans="1:11" ht="52.8" x14ac:dyDescent="0.25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29">
        <v>3400</v>
      </c>
      <c r="G12" s="22">
        <f t="shared" si="0"/>
        <v>1020000</v>
      </c>
      <c r="H12" s="22">
        <v>1.2</v>
      </c>
      <c r="I12" s="22">
        <f t="shared" si="1"/>
        <v>2833.3333333333335</v>
      </c>
      <c r="J12" s="27"/>
      <c r="K12" s="5" t="s">
        <v>75</v>
      </c>
    </row>
    <row r="13" spans="1:11" ht="79.2" x14ac:dyDescent="0.25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22">
        <v>905</v>
      </c>
      <c r="G13" s="22">
        <f t="shared" si="0"/>
        <v>38010</v>
      </c>
      <c r="H13" s="22">
        <v>1.2</v>
      </c>
      <c r="I13" s="22">
        <f t="shared" si="1"/>
        <v>754.16666666666674</v>
      </c>
      <c r="J13" s="27"/>
      <c r="K13" s="5" t="s">
        <v>76</v>
      </c>
    </row>
    <row r="14" spans="1:11" ht="39.6" x14ac:dyDescent="0.25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22">
        <v>905</v>
      </c>
      <c r="G14" s="22">
        <f t="shared" si="0"/>
        <v>36200</v>
      </c>
      <c r="H14" s="22">
        <v>1.2</v>
      </c>
      <c r="I14" s="22">
        <f t="shared" si="1"/>
        <v>754.16666666666674</v>
      </c>
      <c r="J14" s="27"/>
      <c r="K14" s="5" t="s">
        <v>77</v>
      </c>
    </row>
    <row r="15" spans="1:11" ht="118.8" x14ac:dyDescent="0.25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29">
        <v>8760</v>
      </c>
      <c r="G15" s="22">
        <f t="shared" si="0"/>
        <v>227760</v>
      </c>
      <c r="H15" s="22">
        <v>1.2</v>
      </c>
      <c r="I15" s="22">
        <f t="shared" si="1"/>
        <v>7300</v>
      </c>
      <c r="J15" s="27"/>
      <c r="K15" s="5" t="s">
        <v>78</v>
      </c>
    </row>
    <row r="16" spans="1:11" ht="15.6" x14ac:dyDescent="0.25">
      <c r="A16" s="4" t="s">
        <v>79</v>
      </c>
      <c r="B16" s="9"/>
      <c r="C16" s="10"/>
      <c r="D16" s="11"/>
      <c r="E16" s="12"/>
      <c r="F16" s="22"/>
      <c r="G16" s="22"/>
      <c r="H16" s="22">
        <v>1.2</v>
      </c>
      <c r="I16" s="22">
        <f t="shared" si="1"/>
        <v>0</v>
      </c>
      <c r="J16" s="27"/>
      <c r="K16" s="5"/>
    </row>
    <row r="17" spans="1:11" ht="13.8" x14ac:dyDescent="0.25">
      <c r="A17" s="8" t="s">
        <v>8</v>
      </c>
      <c r="B17" s="9"/>
      <c r="C17" s="10" t="s">
        <v>82</v>
      </c>
      <c r="D17" s="11" t="s">
        <v>72</v>
      </c>
      <c r="E17" s="12">
        <v>6</v>
      </c>
      <c r="F17" s="30">
        <v>119665</v>
      </c>
      <c r="G17" s="22">
        <f t="shared" si="0"/>
        <v>717990</v>
      </c>
      <c r="H17" s="22">
        <v>1.2</v>
      </c>
      <c r="I17" s="22">
        <f t="shared" si="1"/>
        <v>99720.833333333343</v>
      </c>
      <c r="J17" s="27"/>
      <c r="K17" s="5" t="s">
        <v>80</v>
      </c>
    </row>
    <row r="18" spans="1:11" ht="13.8" x14ac:dyDescent="0.25">
      <c r="A18" s="8" t="s">
        <v>9</v>
      </c>
      <c r="B18" s="9"/>
      <c r="C18" s="10" t="s">
        <v>82</v>
      </c>
      <c r="D18" s="11" t="s">
        <v>72</v>
      </c>
      <c r="E18" s="12">
        <v>2</v>
      </c>
      <c r="F18" s="30">
        <v>119665</v>
      </c>
      <c r="G18" s="22">
        <f t="shared" si="0"/>
        <v>239330</v>
      </c>
      <c r="H18" s="22">
        <v>1.2</v>
      </c>
      <c r="I18" s="22">
        <f t="shared" si="1"/>
        <v>99720.833333333343</v>
      </c>
      <c r="J18" s="27"/>
      <c r="K18" s="5" t="s">
        <v>81</v>
      </c>
    </row>
    <row r="19" spans="1:11" ht="15.6" x14ac:dyDescent="0.25">
      <c r="A19" s="4" t="s">
        <v>83</v>
      </c>
      <c r="B19" s="9"/>
      <c r="C19" s="10"/>
      <c r="D19" s="11"/>
      <c r="E19" s="12"/>
      <c r="F19" s="30"/>
      <c r="G19" s="22"/>
      <c r="H19" s="22">
        <v>1.2</v>
      </c>
      <c r="I19" s="22">
        <f t="shared" si="1"/>
        <v>0</v>
      </c>
      <c r="J19" s="27"/>
      <c r="K19" s="5"/>
    </row>
    <row r="20" spans="1:11" ht="39.6" x14ac:dyDescent="0.25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30">
        <v>640</v>
      </c>
      <c r="G20" s="22">
        <f t="shared" si="0"/>
        <v>54400</v>
      </c>
      <c r="H20" s="22">
        <v>1.2</v>
      </c>
      <c r="I20" s="22">
        <f t="shared" si="1"/>
        <v>533.33333333333337</v>
      </c>
      <c r="J20" s="27"/>
      <c r="K20" s="5" t="s">
        <v>84</v>
      </c>
    </row>
    <row r="21" spans="1:11" ht="39.6" x14ac:dyDescent="0.25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30">
        <v>455</v>
      </c>
      <c r="G21" s="22">
        <f t="shared" si="0"/>
        <v>91000</v>
      </c>
      <c r="H21" s="22">
        <v>1.2</v>
      </c>
      <c r="I21" s="22">
        <f t="shared" si="1"/>
        <v>379.16666666666669</v>
      </c>
      <c r="J21" s="27"/>
      <c r="K21" s="5" t="s">
        <v>85</v>
      </c>
    </row>
    <row r="22" spans="1:11" ht="15.6" x14ac:dyDescent="0.25">
      <c r="A22" s="4" t="s">
        <v>88</v>
      </c>
      <c r="B22" s="9"/>
      <c r="C22" s="10"/>
      <c r="D22" s="15"/>
      <c r="E22" s="12"/>
      <c r="F22" s="30"/>
      <c r="G22" s="22"/>
      <c r="H22" s="22">
        <v>1.2</v>
      </c>
      <c r="I22" s="22">
        <f t="shared" si="1"/>
        <v>0</v>
      </c>
      <c r="J22" s="27"/>
      <c r="K22" s="5"/>
    </row>
    <row r="23" spans="1:11" ht="13.8" x14ac:dyDescent="0.25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30">
        <v>366445</v>
      </c>
      <c r="G23" s="22">
        <f t="shared" si="0"/>
        <v>366445</v>
      </c>
      <c r="H23" s="22">
        <v>1.2</v>
      </c>
      <c r="I23" s="22">
        <f t="shared" si="1"/>
        <v>305370.83333333337</v>
      </c>
      <c r="J23" s="27"/>
      <c r="K23" s="5" t="s">
        <v>92</v>
      </c>
    </row>
    <row r="24" spans="1:11" ht="13.8" x14ac:dyDescent="0.25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30">
        <v>366445</v>
      </c>
      <c r="G24" s="22">
        <f t="shared" si="0"/>
        <v>366445</v>
      </c>
      <c r="H24" s="22">
        <v>1.2</v>
      </c>
      <c r="I24" s="22">
        <f t="shared" si="1"/>
        <v>305370.83333333337</v>
      </c>
      <c r="J24" s="27"/>
      <c r="K24" s="5" t="s">
        <v>92</v>
      </c>
    </row>
    <row r="25" spans="1:11" ht="13.8" x14ac:dyDescent="0.25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30">
        <v>366445</v>
      </c>
      <c r="G25" s="22">
        <f t="shared" si="0"/>
        <v>366445</v>
      </c>
      <c r="H25" s="22">
        <v>1.2</v>
      </c>
      <c r="I25" s="22">
        <f t="shared" si="1"/>
        <v>305370.83333333337</v>
      </c>
      <c r="J25" s="27"/>
      <c r="K25" s="5" t="s">
        <v>92</v>
      </c>
    </row>
    <row r="26" spans="1:11" ht="13.8" x14ac:dyDescent="0.25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30">
        <v>100120</v>
      </c>
      <c r="G26" s="22">
        <f t="shared" si="0"/>
        <v>100120</v>
      </c>
      <c r="H26" s="22">
        <v>1.2</v>
      </c>
      <c r="I26" s="22">
        <f t="shared" si="1"/>
        <v>83433.333333333343</v>
      </c>
      <c r="J26" s="27"/>
      <c r="K26" s="5" t="s">
        <v>92</v>
      </c>
    </row>
    <row r="27" spans="1:11" ht="13.8" x14ac:dyDescent="0.25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30">
        <v>100120</v>
      </c>
      <c r="G27" s="22">
        <f t="shared" si="0"/>
        <v>100120</v>
      </c>
      <c r="H27" s="22">
        <v>1.2</v>
      </c>
      <c r="I27" s="22">
        <f t="shared" si="1"/>
        <v>83433.333333333343</v>
      </c>
      <c r="J27" s="27"/>
      <c r="K27" s="5" t="s">
        <v>92</v>
      </c>
    </row>
    <row r="28" spans="1:11" ht="13.8" x14ac:dyDescent="0.25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30">
        <v>40715</v>
      </c>
      <c r="G28" s="22">
        <f t="shared" si="0"/>
        <v>81430</v>
      </c>
      <c r="H28" s="22">
        <v>1.2</v>
      </c>
      <c r="I28" s="22">
        <f t="shared" si="1"/>
        <v>33929.166666666672</v>
      </c>
      <c r="J28" s="27"/>
      <c r="K28" s="5" t="s">
        <v>92</v>
      </c>
    </row>
    <row r="29" spans="1:11" ht="13.8" x14ac:dyDescent="0.25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30">
        <v>40715</v>
      </c>
      <c r="G29" s="22">
        <f t="shared" si="0"/>
        <v>122145</v>
      </c>
      <c r="H29" s="22">
        <v>1.2</v>
      </c>
      <c r="I29" s="22">
        <f t="shared" si="1"/>
        <v>33929.166666666672</v>
      </c>
      <c r="J29" s="27"/>
      <c r="K29" s="5" t="s">
        <v>92</v>
      </c>
    </row>
    <row r="30" spans="1:11" ht="13.8" x14ac:dyDescent="0.25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30">
        <v>40715</v>
      </c>
      <c r="G30" s="22">
        <f t="shared" si="0"/>
        <v>325720</v>
      </c>
      <c r="H30" s="22">
        <v>1.2</v>
      </c>
      <c r="I30" s="22">
        <f t="shared" si="1"/>
        <v>33929.166666666672</v>
      </c>
      <c r="J30" s="27"/>
      <c r="K30" s="5" t="s">
        <v>92</v>
      </c>
    </row>
    <row r="31" spans="1:11" ht="13.8" x14ac:dyDescent="0.25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30">
        <v>1650</v>
      </c>
      <c r="G31" s="22">
        <f t="shared" si="0"/>
        <v>18150</v>
      </c>
      <c r="H31" s="22">
        <v>1.2</v>
      </c>
      <c r="I31" s="22">
        <f t="shared" si="1"/>
        <v>1375</v>
      </c>
      <c r="J31" s="27"/>
      <c r="K31" s="5" t="s">
        <v>92</v>
      </c>
    </row>
    <row r="32" spans="1:11" ht="15.6" x14ac:dyDescent="0.25">
      <c r="A32" s="4" t="s">
        <v>93</v>
      </c>
      <c r="B32" s="9"/>
      <c r="C32" s="10"/>
      <c r="D32" s="15"/>
      <c r="E32" s="12"/>
      <c r="F32" s="30"/>
      <c r="G32" s="22"/>
      <c r="H32" s="22">
        <v>1.2</v>
      </c>
      <c r="I32" s="22">
        <f t="shared" si="1"/>
        <v>0</v>
      </c>
      <c r="J32" s="27"/>
      <c r="K32" s="5"/>
    </row>
    <row r="33" spans="1:11" ht="145.19999999999999" x14ac:dyDescent="0.25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30">
        <v>70240</v>
      </c>
      <c r="G33" s="22">
        <f t="shared" si="0"/>
        <v>70240</v>
      </c>
      <c r="H33" s="22">
        <v>1.2</v>
      </c>
      <c r="I33" s="22">
        <f t="shared" si="1"/>
        <v>58533.333333333336</v>
      </c>
      <c r="J33" s="27"/>
      <c r="K33" s="5" t="s">
        <v>94</v>
      </c>
    </row>
    <row r="34" spans="1:11" ht="145.19999999999999" x14ac:dyDescent="0.25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22">
        <v>70240</v>
      </c>
      <c r="G34" s="22">
        <f t="shared" si="0"/>
        <v>70240</v>
      </c>
      <c r="H34" s="22">
        <v>1.2</v>
      </c>
      <c r="I34" s="22">
        <f t="shared" si="1"/>
        <v>58533.333333333336</v>
      </c>
      <c r="J34" s="27"/>
      <c r="K34" s="5" t="s">
        <v>94</v>
      </c>
    </row>
    <row r="35" spans="1:11" ht="145.19999999999999" x14ac:dyDescent="0.25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22">
        <v>70240</v>
      </c>
      <c r="G35" s="22">
        <f t="shared" si="0"/>
        <v>70240</v>
      </c>
      <c r="H35" s="22">
        <v>1.2</v>
      </c>
      <c r="I35" s="22">
        <f t="shared" si="1"/>
        <v>58533.333333333336</v>
      </c>
      <c r="J35" s="27"/>
      <c r="K35" s="5" t="s">
        <v>95</v>
      </c>
    </row>
    <row r="36" spans="1:11" ht="145.19999999999999" x14ac:dyDescent="0.25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22">
        <v>55185</v>
      </c>
      <c r="G36" s="22">
        <f t="shared" si="0"/>
        <v>55185</v>
      </c>
      <c r="H36" s="22">
        <v>1.2</v>
      </c>
      <c r="I36" s="22">
        <f t="shared" si="1"/>
        <v>45987.5</v>
      </c>
      <c r="J36" s="27"/>
      <c r="K36" s="5" t="s">
        <v>96</v>
      </c>
    </row>
    <row r="37" spans="1:11" ht="145.19999999999999" x14ac:dyDescent="0.25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22">
        <v>37010</v>
      </c>
      <c r="G37" s="22">
        <f t="shared" si="0"/>
        <v>37010</v>
      </c>
      <c r="H37" s="22">
        <v>1.2</v>
      </c>
      <c r="I37" s="22">
        <f t="shared" si="1"/>
        <v>30841.666666666668</v>
      </c>
      <c r="J37" s="27"/>
      <c r="K37" s="5" t="s">
        <v>97</v>
      </c>
    </row>
    <row r="38" spans="1:11" ht="13.8" x14ac:dyDescent="0.25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22">
        <v>4405</v>
      </c>
      <c r="G38" s="22">
        <f t="shared" si="0"/>
        <v>88100</v>
      </c>
      <c r="H38" s="22">
        <v>1.2</v>
      </c>
      <c r="I38" s="22">
        <f t="shared" si="1"/>
        <v>3670.8333333333335</v>
      </c>
      <c r="J38" s="27"/>
      <c r="K38" s="5" t="s">
        <v>101</v>
      </c>
    </row>
    <row r="39" spans="1:11" ht="15.6" x14ac:dyDescent="0.25">
      <c r="A39" s="4" t="s">
        <v>103</v>
      </c>
      <c r="B39" s="9"/>
      <c r="C39" s="10"/>
      <c r="D39" s="15"/>
      <c r="E39" s="12"/>
      <c r="F39" s="22"/>
      <c r="G39" s="22"/>
      <c r="H39" s="22">
        <v>1.2</v>
      </c>
      <c r="I39" s="22">
        <f t="shared" si="1"/>
        <v>0</v>
      </c>
      <c r="J39" s="27"/>
      <c r="K39" s="5"/>
    </row>
    <row r="40" spans="1:11" ht="13.8" x14ac:dyDescent="0.25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29">
        <v>3610</v>
      </c>
      <c r="G40" s="22">
        <f t="shared" si="0"/>
        <v>5364460</v>
      </c>
      <c r="H40" s="22">
        <v>1.2</v>
      </c>
      <c r="I40" s="22">
        <f t="shared" si="1"/>
        <v>3008.3333333333335</v>
      </c>
      <c r="J40" s="28"/>
      <c r="K40" s="5" t="s">
        <v>107</v>
      </c>
    </row>
    <row r="41" spans="1:11" ht="13.8" x14ac:dyDescent="0.25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29">
        <v>303475</v>
      </c>
      <c r="G41" s="22">
        <f t="shared" si="0"/>
        <v>3823785</v>
      </c>
      <c r="H41" s="22">
        <v>1.2</v>
      </c>
      <c r="I41" s="22">
        <f t="shared" si="1"/>
        <v>252895.83333333334</v>
      </c>
      <c r="J41" s="28"/>
      <c r="K41" s="5" t="s">
        <v>107</v>
      </c>
    </row>
    <row r="42" spans="1:11" ht="13.8" x14ac:dyDescent="0.25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22">
        <v>2420</v>
      </c>
      <c r="G42" s="22">
        <f t="shared" si="0"/>
        <v>242000</v>
      </c>
      <c r="H42" s="22">
        <v>1.2</v>
      </c>
      <c r="I42" s="22">
        <f t="shared" si="1"/>
        <v>2016.6666666666667</v>
      </c>
      <c r="J42" s="13"/>
      <c r="K42" s="5" t="s">
        <v>107</v>
      </c>
    </row>
    <row r="43" spans="1:11" ht="24" customHeight="1" x14ac:dyDescent="0.25">
      <c r="C43" s="19" t="s">
        <v>109</v>
      </c>
      <c r="G43" s="24">
        <f>SUM(G3:G42)</f>
        <v>33751256.960000001</v>
      </c>
      <c r="H43" s="24"/>
      <c r="I43" s="24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2025-10-16T10:04:09Z</dcterms:created>
  <dcterms:modified xsi:type="dcterms:W3CDTF">2026-01-22T16:47:24Z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